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781"/>
  </bookViews>
  <sheets>
    <sheet name="Cuadro 3 RCN" sheetId="31" r:id="rId1"/>
  </sheets>
  <definedNames>
    <definedName name="_xlnm.Print_Area" localSheetId="0">'Cuadro 3 RCN'!$A$1:$Q$112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31" l="1"/>
  <c r="H104" i="31"/>
  <c r="C104" i="31"/>
  <c r="M103" i="31"/>
  <c r="H103" i="31"/>
  <c r="C103" i="31"/>
  <c r="M102" i="31"/>
  <c r="H102" i="31"/>
  <c r="C102" i="31"/>
  <c r="C99" i="31" s="1"/>
  <c r="M101" i="31"/>
  <c r="H101" i="31"/>
  <c r="C101" i="31"/>
  <c r="M100" i="31"/>
  <c r="H100" i="31"/>
  <c r="H99" i="31" s="1"/>
  <c r="C100" i="31"/>
  <c r="P99" i="31"/>
  <c r="P93" i="31" s="1"/>
  <c r="P80" i="31" s="1"/>
  <c r="P78" i="31" s="1"/>
  <c r="O99" i="31"/>
  <c r="N99" i="31"/>
  <c r="L99" i="31"/>
  <c r="K99" i="31"/>
  <c r="K93" i="31" s="1"/>
  <c r="J99" i="31"/>
  <c r="J93" i="31" s="1"/>
  <c r="I99" i="31"/>
  <c r="G99" i="31"/>
  <c r="F99" i="31"/>
  <c r="E99" i="31"/>
  <c r="D99" i="31"/>
  <c r="M98" i="31"/>
  <c r="H98" i="31"/>
  <c r="C98" i="31"/>
  <c r="M97" i="31"/>
  <c r="M94" i="31" s="1"/>
  <c r="H97" i="31"/>
  <c r="H94" i="31" s="1"/>
  <c r="H93" i="31" s="1"/>
  <c r="C97" i="31"/>
  <c r="M96" i="31"/>
  <c r="H96" i="31"/>
  <c r="C96" i="31"/>
  <c r="M95" i="31"/>
  <c r="H95" i="31"/>
  <c r="C95" i="31"/>
  <c r="P94" i="31"/>
  <c r="O94" i="31"/>
  <c r="N94" i="31"/>
  <c r="N93" i="31" s="1"/>
  <c r="N80" i="31" s="1"/>
  <c r="N78" i="31" s="1"/>
  <c r="L94" i="31"/>
  <c r="K94" i="31"/>
  <c r="J94" i="31"/>
  <c r="I94" i="31"/>
  <c r="I93" i="31" s="1"/>
  <c r="G94" i="31"/>
  <c r="G93" i="31" s="1"/>
  <c r="F94" i="31"/>
  <c r="E94" i="31"/>
  <c r="E93" i="31" s="1"/>
  <c r="D94" i="31"/>
  <c r="O93" i="31"/>
  <c r="F93" i="31"/>
  <c r="D93" i="31"/>
  <c r="M92" i="31"/>
  <c r="M90" i="31" s="1"/>
  <c r="H92" i="31"/>
  <c r="C92" i="31"/>
  <c r="M91" i="31"/>
  <c r="H91" i="31"/>
  <c r="H90" i="31" s="1"/>
  <c r="C91" i="31"/>
  <c r="P90" i="31"/>
  <c r="O90" i="31"/>
  <c r="N90" i="31"/>
  <c r="L90" i="31"/>
  <c r="K90" i="31"/>
  <c r="J90" i="31"/>
  <c r="I90" i="31"/>
  <c r="G90" i="31"/>
  <c r="F90" i="31"/>
  <c r="E90" i="31"/>
  <c r="D90" i="31"/>
  <c r="C90" i="31"/>
  <c r="M89" i="31"/>
  <c r="H89" i="31"/>
  <c r="C89" i="31"/>
  <c r="M88" i="31"/>
  <c r="M86" i="31" s="1"/>
  <c r="H88" i="31"/>
  <c r="C88" i="31"/>
  <c r="M87" i="31"/>
  <c r="H87" i="31"/>
  <c r="H86" i="31" s="1"/>
  <c r="C87" i="31"/>
  <c r="C86" i="31" s="1"/>
  <c r="P86" i="31"/>
  <c r="O86" i="31"/>
  <c r="N86" i="31"/>
  <c r="L86" i="31"/>
  <c r="K86" i="31"/>
  <c r="J86" i="31"/>
  <c r="I86" i="31"/>
  <c r="G86" i="31"/>
  <c r="F86" i="31"/>
  <c r="E86" i="31"/>
  <c r="D86" i="31"/>
  <c r="M85" i="31"/>
  <c r="H85" i="31"/>
  <c r="C85" i="31"/>
  <c r="M84" i="31"/>
  <c r="M82" i="31" s="1"/>
  <c r="M81" i="31" s="1"/>
  <c r="H84" i="31"/>
  <c r="H82" i="31" s="1"/>
  <c r="H81" i="31" s="1"/>
  <c r="C84" i="31"/>
  <c r="M83" i="31"/>
  <c r="H83" i="31"/>
  <c r="C83" i="31"/>
  <c r="C82" i="31" s="1"/>
  <c r="P82" i="31"/>
  <c r="O82" i="31"/>
  <c r="N82" i="31"/>
  <c r="L82" i="31"/>
  <c r="K82" i="31"/>
  <c r="J82" i="31"/>
  <c r="J81" i="31" s="1"/>
  <c r="J80" i="31" s="1"/>
  <c r="J78" i="31" s="1"/>
  <c r="I82" i="31"/>
  <c r="I81" i="31" s="1"/>
  <c r="I80" i="31" s="1"/>
  <c r="I78" i="31" s="1"/>
  <c r="G82" i="31"/>
  <c r="F82" i="31"/>
  <c r="E82" i="31"/>
  <c r="E81" i="31" s="1"/>
  <c r="D82" i="31"/>
  <c r="D81" i="31" s="1"/>
  <c r="P81" i="31"/>
  <c r="O81" i="31"/>
  <c r="O80" i="31" s="1"/>
  <c r="O78" i="31" s="1"/>
  <c r="N81" i="31"/>
  <c r="L81" i="31"/>
  <c r="K81" i="31"/>
  <c r="K80" i="31" s="1"/>
  <c r="K78" i="31" s="1"/>
  <c r="G81" i="31"/>
  <c r="F81" i="31"/>
  <c r="F80" i="31" s="1"/>
  <c r="F78" i="31" s="1"/>
  <c r="M79" i="31"/>
  <c r="H79" i="31"/>
  <c r="C79" i="31"/>
  <c r="M77" i="31"/>
  <c r="H77" i="31"/>
  <c r="C77" i="31"/>
  <c r="M76" i="31"/>
  <c r="H76" i="31"/>
  <c r="C76" i="31"/>
  <c r="M75" i="31"/>
  <c r="H75" i="31"/>
  <c r="C75" i="31"/>
  <c r="C73" i="31" s="1"/>
  <c r="M74" i="31"/>
  <c r="M73" i="31" s="1"/>
  <c r="H74" i="31"/>
  <c r="C74" i="31"/>
  <c r="P73" i="31"/>
  <c r="O73" i="31"/>
  <c r="N73" i="31"/>
  <c r="L73" i="31"/>
  <c r="K73" i="31"/>
  <c r="J73" i="31"/>
  <c r="I73" i="31"/>
  <c r="H73" i="31"/>
  <c r="G73" i="31"/>
  <c r="F73" i="31"/>
  <c r="E73" i="31"/>
  <c r="D73" i="31"/>
  <c r="M72" i="31"/>
  <c r="H72" i="31"/>
  <c r="C72" i="31"/>
  <c r="M71" i="31"/>
  <c r="H71" i="31"/>
  <c r="C71" i="31"/>
  <c r="C69" i="31" s="1"/>
  <c r="C67" i="31" s="1"/>
  <c r="M70" i="31"/>
  <c r="M69" i="31" s="1"/>
  <c r="M67" i="31" s="1"/>
  <c r="H70" i="31"/>
  <c r="C70" i="31"/>
  <c r="P69" i="31"/>
  <c r="O69" i="31"/>
  <c r="N69" i="31"/>
  <c r="L69" i="31"/>
  <c r="K69" i="31"/>
  <c r="J69" i="31"/>
  <c r="J67" i="31" s="1"/>
  <c r="J19" i="31" s="1"/>
  <c r="J16" i="31" s="1"/>
  <c r="I69" i="31"/>
  <c r="I67" i="31" s="1"/>
  <c r="I59" i="31" s="1"/>
  <c r="H69" i="31"/>
  <c r="H67" i="31" s="1"/>
  <c r="G69" i="31"/>
  <c r="G67" i="31" s="1"/>
  <c r="F69" i="31"/>
  <c r="F67" i="31" s="1"/>
  <c r="F59" i="31" s="1"/>
  <c r="E69" i="31"/>
  <c r="D69" i="31"/>
  <c r="M68" i="31"/>
  <c r="H68" i="31"/>
  <c r="C68" i="31"/>
  <c r="P67" i="31"/>
  <c r="O67" i="31"/>
  <c r="N67" i="31"/>
  <c r="L67" i="31"/>
  <c r="L19" i="31" s="1"/>
  <c r="L16" i="31" s="1"/>
  <c r="K67" i="31"/>
  <c r="E67" i="31"/>
  <c r="D67" i="31"/>
  <c r="M65" i="31"/>
  <c r="H65" i="31"/>
  <c r="C65" i="31"/>
  <c r="C62" i="31" s="1"/>
  <c r="M64" i="31"/>
  <c r="M62" i="31" s="1"/>
  <c r="H64" i="31"/>
  <c r="C64" i="31"/>
  <c r="M63" i="31"/>
  <c r="H63" i="31"/>
  <c r="H62" i="31" s="1"/>
  <c r="H60" i="31" s="1"/>
  <c r="C63" i="31"/>
  <c r="P62" i="31"/>
  <c r="O62" i="31"/>
  <c r="N62" i="31"/>
  <c r="N60" i="31" s="1"/>
  <c r="L62" i="31"/>
  <c r="L60" i="31" s="1"/>
  <c r="K62" i="31"/>
  <c r="K60" i="31" s="1"/>
  <c r="K59" i="31" s="1"/>
  <c r="J62" i="31"/>
  <c r="J60" i="31" s="1"/>
  <c r="J59" i="31" s="1"/>
  <c r="I62" i="31"/>
  <c r="G62" i="31"/>
  <c r="F62" i="31"/>
  <c r="E62" i="31"/>
  <c r="D62" i="31"/>
  <c r="M61" i="31"/>
  <c r="M60" i="31" s="1"/>
  <c r="M59" i="31" s="1"/>
  <c r="H61" i="31"/>
  <c r="C61" i="31"/>
  <c r="P60" i="31"/>
  <c r="P59" i="31" s="1"/>
  <c r="O60" i="31"/>
  <c r="O59" i="31" s="1"/>
  <c r="I60" i="31"/>
  <c r="G60" i="31"/>
  <c r="F60" i="31"/>
  <c r="E60" i="31"/>
  <c r="E59" i="31" s="1"/>
  <c r="D60" i="31"/>
  <c r="D59" i="31" s="1"/>
  <c r="M58" i="31"/>
  <c r="H58" i="31"/>
  <c r="C58" i="31"/>
  <c r="M57" i="31"/>
  <c r="H57" i="31"/>
  <c r="C57" i="31"/>
  <c r="M56" i="31"/>
  <c r="H56" i="31"/>
  <c r="C56" i="31"/>
  <c r="M55" i="31"/>
  <c r="H55" i="31"/>
  <c r="C55" i="31"/>
  <c r="M54" i="31"/>
  <c r="H54" i="31"/>
  <c r="C54" i="31"/>
  <c r="M53" i="31"/>
  <c r="H53" i="31"/>
  <c r="C53" i="31"/>
  <c r="M52" i="31"/>
  <c r="H52" i="31"/>
  <c r="C52" i="31"/>
  <c r="M51" i="31"/>
  <c r="H51" i="31"/>
  <c r="C51" i="31"/>
  <c r="M50" i="31"/>
  <c r="H50" i="31"/>
  <c r="C50" i="31"/>
  <c r="M49" i="31"/>
  <c r="H49" i="31"/>
  <c r="C49" i="31"/>
  <c r="M48" i="31"/>
  <c r="M47" i="31" s="1"/>
  <c r="H48" i="31"/>
  <c r="H47" i="31" s="1"/>
  <c r="C48" i="31"/>
  <c r="C47" i="31" s="1"/>
  <c r="P47" i="31"/>
  <c r="O47" i="31"/>
  <c r="N47" i="31"/>
  <c r="L47" i="31"/>
  <c r="K47" i="31"/>
  <c r="J47" i="31"/>
  <c r="I47" i="31"/>
  <c r="G47" i="31"/>
  <c r="F47" i="31"/>
  <c r="F22" i="31" s="1"/>
  <c r="E47" i="31"/>
  <c r="E22" i="31" s="1"/>
  <c r="E19" i="31" s="1"/>
  <c r="E16" i="31" s="1"/>
  <c r="D47" i="31"/>
  <c r="M46" i="31"/>
  <c r="H46" i="31"/>
  <c r="C46" i="31"/>
  <c r="M45" i="31"/>
  <c r="H45" i="31"/>
  <c r="C45" i="31"/>
  <c r="M44" i="31"/>
  <c r="H44" i="31"/>
  <c r="C44" i="31"/>
  <c r="M43" i="31"/>
  <c r="H43" i="31"/>
  <c r="C43" i="31"/>
  <c r="M42" i="31"/>
  <c r="H42" i="31"/>
  <c r="C42" i="31"/>
  <c r="M41" i="31"/>
  <c r="H41" i="31"/>
  <c r="C41" i="31"/>
  <c r="M40" i="31"/>
  <c r="H40" i="31"/>
  <c r="C40" i="31"/>
  <c r="M39" i="31"/>
  <c r="H39" i="31"/>
  <c r="C39" i="31"/>
  <c r="M38" i="31"/>
  <c r="H38" i="31"/>
  <c r="C38" i="31"/>
  <c r="M37" i="31"/>
  <c r="H37" i="31"/>
  <c r="C37" i="31"/>
  <c r="M36" i="31"/>
  <c r="M35" i="31" s="1"/>
  <c r="H36" i="31"/>
  <c r="H35" i="31" s="1"/>
  <c r="C36" i="31"/>
  <c r="C35" i="31" s="1"/>
  <c r="P35" i="31"/>
  <c r="P34" i="31" s="1"/>
  <c r="O35" i="31"/>
  <c r="O34" i="31" s="1"/>
  <c r="N35" i="31"/>
  <c r="L35" i="31"/>
  <c r="L34" i="31" s="1"/>
  <c r="K35" i="31"/>
  <c r="J35" i="31"/>
  <c r="I35" i="31"/>
  <c r="G35" i="31"/>
  <c r="F35" i="31"/>
  <c r="E35" i="31"/>
  <c r="E34" i="31" s="1"/>
  <c r="D35" i="31"/>
  <c r="D34" i="31" s="1"/>
  <c r="N34" i="31"/>
  <c r="K34" i="31"/>
  <c r="J34" i="31"/>
  <c r="I34" i="31"/>
  <c r="G34" i="31"/>
  <c r="F34" i="31"/>
  <c r="M33" i="31"/>
  <c r="H33" i="31"/>
  <c r="C33" i="31"/>
  <c r="M32" i="31"/>
  <c r="H32" i="31"/>
  <c r="C32" i="31"/>
  <c r="M31" i="31"/>
  <c r="H31" i="31"/>
  <c r="C31" i="31"/>
  <c r="C29" i="31" s="1"/>
  <c r="M30" i="31"/>
  <c r="M29" i="31" s="1"/>
  <c r="M22" i="31" s="1"/>
  <c r="M19" i="31" s="1"/>
  <c r="M16" i="31" s="1"/>
  <c r="H30" i="31"/>
  <c r="C30" i="31"/>
  <c r="P29" i="31"/>
  <c r="O29" i="31"/>
  <c r="N29" i="31"/>
  <c r="L29" i="31"/>
  <c r="K29" i="31"/>
  <c r="J29" i="31"/>
  <c r="I29" i="31"/>
  <c r="I22" i="31" s="1"/>
  <c r="H29" i="31"/>
  <c r="G29" i="31"/>
  <c r="F29" i="31"/>
  <c r="E29" i="31"/>
  <c r="D29" i="31"/>
  <c r="M28" i="31"/>
  <c r="H28" i="31"/>
  <c r="C28" i="31"/>
  <c r="M27" i="31"/>
  <c r="H27" i="31"/>
  <c r="C27" i="31"/>
  <c r="C24" i="31" s="1"/>
  <c r="M26" i="31"/>
  <c r="M24" i="31" s="1"/>
  <c r="H26" i="31"/>
  <c r="C26" i="31"/>
  <c r="M25" i="31"/>
  <c r="H25" i="31"/>
  <c r="H24" i="31" s="1"/>
  <c r="C25" i="31"/>
  <c r="P24" i="31"/>
  <c r="O24" i="31"/>
  <c r="N24" i="31"/>
  <c r="L24" i="31"/>
  <c r="K24" i="31"/>
  <c r="K21" i="31" s="1"/>
  <c r="J24" i="31"/>
  <c r="J23" i="31" s="1"/>
  <c r="I24" i="31"/>
  <c r="I23" i="31" s="1"/>
  <c r="G24" i="31"/>
  <c r="F24" i="31"/>
  <c r="F23" i="31" s="1"/>
  <c r="E24" i="31"/>
  <c r="D24" i="31"/>
  <c r="P23" i="31"/>
  <c r="O23" i="31"/>
  <c r="N23" i="31"/>
  <c r="L23" i="31"/>
  <c r="G23" i="31"/>
  <c r="E23" i="31"/>
  <c r="D23" i="31"/>
  <c r="P22" i="31"/>
  <c r="O22" i="31"/>
  <c r="O19" i="31" s="1"/>
  <c r="N22" i="31"/>
  <c r="N20" i="31" s="1"/>
  <c r="L22" i="31"/>
  <c r="K22" i="31"/>
  <c r="J22" i="31"/>
  <c r="G22" i="31"/>
  <c r="D22" i="31"/>
  <c r="P21" i="31"/>
  <c r="P20" i="31" s="1"/>
  <c r="O21" i="31"/>
  <c r="O20" i="31" s="1"/>
  <c r="N21" i="31"/>
  <c r="L21" i="31"/>
  <c r="L20" i="31" s="1"/>
  <c r="I21" i="31"/>
  <c r="G21" i="31"/>
  <c r="G18" i="31" s="1"/>
  <c r="F21" i="31"/>
  <c r="E21" i="31"/>
  <c r="E18" i="31" s="1"/>
  <c r="D21" i="31"/>
  <c r="D20" i="31" s="1"/>
  <c r="G20" i="31"/>
  <c r="P19" i="31"/>
  <c r="K19" i="31"/>
  <c r="K16" i="31" s="1"/>
  <c r="D19" i="31"/>
  <c r="O18" i="31"/>
  <c r="I18" i="31"/>
  <c r="F18" i="31"/>
  <c r="P16" i="31"/>
  <c r="D16" i="31"/>
  <c r="O15" i="31"/>
  <c r="I15" i="31"/>
  <c r="F15" i="31"/>
  <c r="M99" i="31" l="1"/>
  <c r="L93" i="31"/>
  <c r="D80" i="31"/>
  <c r="D78" i="31" s="1"/>
  <c r="G80" i="31"/>
  <c r="G78" i="31" s="1"/>
  <c r="C94" i="31"/>
  <c r="C93" i="31" s="1"/>
  <c r="E17" i="31"/>
  <c r="E15" i="31"/>
  <c r="E14" i="31"/>
  <c r="C22" i="31"/>
  <c r="C19" i="31" s="1"/>
  <c r="C16" i="31" s="1"/>
  <c r="L59" i="31"/>
  <c r="L18" i="31"/>
  <c r="G15" i="31"/>
  <c r="G14" i="31"/>
  <c r="G105" i="31" s="1"/>
  <c r="O17" i="31"/>
  <c r="O16" i="31"/>
  <c r="H22" i="31"/>
  <c r="H19" i="31" s="1"/>
  <c r="H16" i="31" s="1"/>
  <c r="F19" i="31"/>
  <c r="F20" i="31"/>
  <c r="N59" i="31"/>
  <c r="N18" i="31"/>
  <c r="M21" i="31"/>
  <c r="M23" i="31"/>
  <c r="I20" i="31"/>
  <c r="I19" i="31"/>
  <c r="C34" i="31"/>
  <c r="C60" i="31"/>
  <c r="C59" i="31" s="1"/>
  <c r="G59" i="31"/>
  <c r="G19" i="31"/>
  <c r="G16" i="31" s="1"/>
  <c r="L80" i="31"/>
  <c r="L78" i="31" s="1"/>
  <c r="F17" i="31"/>
  <c r="C23" i="31"/>
  <c r="C21" i="31"/>
  <c r="H34" i="31"/>
  <c r="K20" i="31"/>
  <c r="K18" i="31"/>
  <c r="M34" i="31"/>
  <c r="M93" i="31"/>
  <c r="M80" i="31" s="1"/>
  <c r="M78" i="31" s="1"/>
  <c r="O14" i="31"/>
  <c r="O105" i="31" s="1"/>
  <c r="H59" i="31"/>
  <c r="C81" i="31"/>
  <c r="E80" i="31"/>
  <c r="E78" i="31" s="1"/>
  <c r="H23" i="31"/>
  <c r="H21" i="31"/>
  <c r="H80" i="31"/>
  <c r="H78" i="31" s="1"/>
  <c r="E20" i="31"/>
  <c r="K23" i="31"/>
  <c r="D18" i="31"/>
  <c r="P18" i="31"/>
  <c r="N19" i="31"/>
  <c r="N16" i="31" s="1"/>
  <c r="J21" i="31"/>
  <c r="C80" i="31" l="1"/>
  <c r="C78" i="31" s="1"/>
  <c r="D14" i="31"/>
  <c r="D105" i="31" s="1"/>
  <c r="D15" i="31"/>
  <c r="D17" i="31"/>
  <c r="K15" i="31"/>
  <c r="K14" i="31"/>
  <c r="K105" i="31" s="1"/>
  <c r="K17" i="31"/>
  <c r="I16" i="31"/>
  <c r="I14" i="31"/>
  <c r="I105" i="31" s="1"/>
  <c r="I17" i="31"/>
  <c r="G17" i="31"/>
  <c r="M20" i="31"/>
  <c r="M18" i="31"/>
  <c r="L17" i="31"/>
  <c r="L15" i="31"/>
  <c r="L14" i="31"/>
  <c r="L105" i="31" s="1"/>
  <c r="H18" i="31"/>
  <c r="H20" i="31"/>
  <c r="C20" i="31"/>
  <c r="C18" i="31"/>
  <c r="N15" i="31"/>
  <c r="N14" i="31"/>
  <c r="N105" i="31" s="1"/>
  <c r="N17" i="31"/>
  <c r="J18" i="31"/>
  <c r="J20" i="31"/>
  <c r="E105" i="31"/>
  <c r="P14" i="31"/>
  <c r="P105" i="31" s="1"/>
  <c r="P15" i="31"/>
  <c r="P17" i="31"/>
  <c r="F14" i="31"/>
  <c r="F105" i="31" s="1"/>
  <c r="F16" i="31"/>
  <c r="J17" i="31" l="1"/>
  <c r="J15" i="31"/>
  <c r="J14" i="31"/>
  <c r="J105" i="31" s="1"/>
  <c r="C17" i="31"/>
  <c r="C15" i="31"/>
  <c r="C14" i="31" s="1"/>
  <c r="C105" i="31" s="1"/>
  <c r="H17" i="31"/>
  <c r="H15" i="31"/>
  <c r="H14" i="31"/>
  <c r="H105" i="31" s="1"/>
  <c r="M15" i="31"/>
  <c r="M14" i="31"/>
  <c r="M105" i="31" s="1"/>
  <c r="M17" i="31"/>
</calcChain>
</file>

<file path=xl/sharedStrings.xml><?xml version="1.0" encoding="utf-8"?>
<sst xmlns="http://schemas.openxmlformats.org/spreadsheetml/2006/main" count="134" uniqueCount="96">
  <si>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</si>
  <si>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</si>
  <si>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</si>
  <si>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</si>
  <si>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</si>
  <si>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</si>
  <si>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</si>
  <si>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</si>
  <si>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</si>
  <si>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</si>
  <si>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</si>
  <si>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</si>
  <si>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</si>
  <si>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</si>
  <si>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</si>
  <si>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</si>
  <si>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</si>
  <si>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</si>
  <si>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</si>
  <si>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</si>
  <si>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</si>
  <si>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</si>
  <si>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</si>
  <si>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</si>
  <si>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</si>
  <si>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</si>
  <si>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</si>
  <si>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</si>
  <si>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</si>
  <si>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</si>
  <si>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</si>
  <si>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</si>
  <si>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</si>
  <si>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</si>
  <si>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</si>
  <si>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</si>
  <si>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</si>
  <si>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</si>
  <si>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</si>
  <si>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</si>
  <si>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</si>
  <si>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</si>
  <si>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</si>
  <si>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</si>
  <si>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</si>
  <si>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</si>
  <si>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</si>
  <si>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</si>
  <si>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</si>
  <si>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</si>
  <si>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</si>
  <si>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</si>
  <si>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</si>
  <si>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</si>
  <si>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</si>
  <si>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</si>
  <si>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</si>
  <si>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</si>
  <si>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</si>
  <si>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</si>
  <si>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</si>
  <si>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</si>
  <si>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</si>
  <si>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</si>
  <si>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</si>
  <si>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</si>
  <si>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</si>
  <si>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</si>
  <si>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</si>
  <si>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</si>
  <si>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</si>
  <si>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</si>
  <si>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</si>
  <si>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</si>
  <si>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</si>
  <si>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</si>
  <si>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</si>
  <si>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</si>
  <si>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</si>
  <si>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</si>
  <si>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</si>
  <si>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</si>
  <si>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</si>
  <si>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</si>
  <si>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</si>
  <si>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</si>
  <si>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C.  Renta (neta) (Continuación):</t>
  </si>
  <si>
    <t>Línea núm.</t>
  </si>
  <si>
    <t>2020 (P)</t>
  </si>
  <si>
    <t>NOTA: La diferencia que se observa entre el total y los parciales se debe al redondeo.</t>
  </si>
  <si>
    <t>2021 (P)</t>
  </si>
  <si>
    <t>2022 (E)</t>
  </si>
  <si>
    <t>(En millones de balboas)</t>
  </si>
  <si>
    <t>0.0 Cuando la cantidad es menor a la unidad o fracción decimal adoptada, para la expresión del dato.</t>
  </si>
  <si>
    <t>DE PANAMÁ, SEGÚN PARTIDA: AÑOS 2020-21 Y ENERO A SEPTIEMBRE 2022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</si>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</sst>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4" borderId="2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0.7109375" style="19" customWidth="1"/>
    <col min="4" max="7" width="8.7109375" style="19" customWidth="1"/>
    <col min="8" max="8" width="12.28515625" style="19" customWidth="1"/>
    <col min="9" max="12" width="11.7109375" style="19" customWidth="1"/>
    <col min="13" max="13" width="12.28515625" style="19" customWidth="1"/>
    <col min="14" max="16" width="11.7109375" style="19" customWidth="1"/>
    <col min="17" max="17" width="6.7109375" style="19" customWidth="1"/>
    <col min="18" max="16384" width="11.42578125" style="19"/>
  </cols>
  <sheetData>
    <row r="1" spans="1:17" ht="12.75" customHeight="1" x14ac:dyDescent="0.2">
      <c r="A1" s="68" t="s">
        <v>11</v>
      </c>
      <c r="B1" s="68"/>
      <c r="C1" s="68"/>
      <c r="D1" s="68"/>
      <c r="E1" s="68"/>
      <c r="F1" s="68"/>
      <c r="G1" s="68"/>
      <c r="H1" s="68" t="s">
        <v>11</v>
      </c>
      <c r="I1" s="68"/>
      <c r="J1" s="68"/>
      <c r="K1" s="68"/>
      <c r="L1" s="68"/>
      <c r="M1" s="68"/>
      <c r="N1" s="68"/>
      <c r="O1" s="68"/>
      <c r="P1" s="68"/>
      <c r="Q1" s="68"/>
    </row>
    <row r="2" spans="1:17" ht="12.75" customHeight="1" x14ac:dyDescent="0.2">
      <c r="A2" s="69" t="s">
        <v>12</v>
      </c>
      <c r="B2" s="69"/>
      <c r="C2" s="69"/>
      <c r="D2" s="69"/>
      <c r="E2" s="69"/>
      <c r="F2" s="69"/>
      <c r="G2" s="69"/>
      <c r="H2" s="69" t="s">
        <v>12</v>
      </c>
      <c r="I2" s="69"/>
      <c r="J2" s="69"/>
      <c r="K2" s="69"/>
      <c r="L2" s="69"/>
      <c r="M2" s="69"/>
      <c r="N2" s="69"/>
      <c r="O2" s="69"/>
      <c r="P2" s="69"/>
      <c r="Q2" s="69"/>
    </row>
    <row r="3" spans="1:17" ht="12.75" customHeight="1" x14ac:dyDescent="0.2">
      <c r="A3" s="68" t="s">
        <v>13</v>
      </c>
      <c r="B3" s="68"/>
      <c r="C3" s="68"/>
      <c r="D3" s="68"/>
      <c r="E3" s="68"/>
      <c r="F3" s="68"/>
      <c r="G3" s="68"/>
      <c r="H3" s="68" t="s">
        <v>13</v>
      </c>
      <c r="I3" s="68"/>
      <c r="J3" s="68"/>
      <c r="K3" s="68"/>
      <c r="L3" s="68"/>
      <c r="M3" s="68"/>
      <c r="N3" s="68"/>
      <c r="O3" s="68"/>
      <c r="P3" s="68"/>
      <c r="Q3" s="68"/>
    </row>
    <row r="4" spans="1:17" ht="6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s="20" customFormat="1" ht="12.75" customHeight="1" x14ac:dyDescent="0.2">
      <c r="A5" s="32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3" t="s">
        <v>0</v>
      </c>
    </row>
    <row r="6" spans="1:17" s="20" customFormat="1" ht="12.75" customHeight="1" x14ac:dyDescent="0.2">
      <c r="A6" s="32" t="s">
        <v>94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3" t="s">
        <v>94</v>
      </c>
    </row>
    <row r="7" spans="1:17" ht="6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14.1" customHeight="1" x14ac:dyDescent="0.2">
      <c r="A8" s="38" t="s">
        <v>87</v>
      </c>
      <c r="B8" s="1"/>
      <c r="C8" s="41" t="s">
        <v>1</v>
      </c>
      <c r="D8" s="42"/>
      <c r="E8" s="42"/>
      <c r="F8" s="42"/>
      <c r="G8" s="43"/>
      <c r="H8" s="44" t="s">
        <v>1</v>
      </c>
      <c r="I8" s="45"/>
      <c r="J8" s="45"/>
      <c r="K8" s="45"/>
      <c r="L8" s="45"/>
      <c r="M8" s="45"/>
      <c r="N8" s="45"/>
      <c r="O8" s="45"/>
      <c r="P8" s="46"/>
      <c r="Q8" s="47" t="s">
        <v>87</v>
      </c>
    </row>
    <row r="9" spans="1:17" ht="14.1" customHeight="1" x14ac:dyDescent="0.2">
      <c r="A9" s="39"/>
      <c r="B9" s="2"/>
      <c r="C9" s="50" t="s">
        <v>92</v>
      </c>
      <c r="D9" s="51"/>
      <c r="E9" s="51"/>
      <c r="F9" s="51"/>
      <c r="G9" s="52"/>
      <c r="H9" s="53" t="s">
        <v>92</v>
      </c>
      <c r="I9" s="54"/>
      <c r="J9" s="54"/>
      <c r="K9" s="54"/>
      <c r="L9" s="54"/>
      <c r="M9" s="54"/>
      <c r="N9" s="54"/>
      <c r="O9" s="54"/>
      <c r="P9" s="55"/>
      <c r="Q9" s="48"/>
    </row>
    <row r="10" spans="1:17" ht="14.1" customHeight="1" x14ac:dyDescent="0.2">
      <c r="A10" s="39"/>
      <c r="B10" s="3" t="s">
        <v>2</v>
      </c>
      <c r="C10" s="53" t="s">
        <v>88</v>
      </c>
      <c r="D10" s="54"/>
      <c r="E10" s="54"/>
      <c r="F10" s="54"/>
      <c r="G10" s="55"/>
      <c r="H10" s="56" t="s">
        <v>90</v>
      </c>
      <c r="I10" s="57"/>
      <c r="J10" s="57"/>
      <c r="K10" s="57"/>
      <c r="L10" s="58"/>
      <c r="M10" s="56" t="s">
        <v>91</v>
      </c>
      <c r="N10" s="57"/>
      <c r="O10" s="57"/>
      <c r="P10" s="58"/>
      <c r="Q10" s="48"/>
    </row>
    <row r="11" spans="1:17" ht="14.1" customHeight="1" x14ac:dyDescent="0.2">
      <c r="A11" s="39"/>
      <c r="B11" s="2"/>
      <c r="C11" s="59" t="s">
        <v>3</v>
      </c>
      <c r="D11" s="60" t="s">
        <v>4</v>
      </c>
      <c r="E11" s="61"/>
      <c r="F11" s="61"/>
      <c r="G11" s="62"/>
      <c r="H11" s="59" t="s">
        <v>3</v>
      </c>
      <c r="I11" s="53" t="s">
        <v>4</v>
      </c>
      <c r="J11" s="54"/>
      <c r="K11" s="54"/>
      <c r="L11" s="55"/>
      <c r="M11" s="63" t="s">
        <v>95</v>
      </c>
      <c r="N11" s="65" t="s">
        <v>4</v>
      </c>
      <c r="O11" s="66"/>
      <c r="P11" s="67"/>
      <c r="Q11" s="48"/>
    </row>
    <row r="12" spans="1:17" ht="14.1" customHeight="1" x14ac:dyDescent="0.2">
      <c r="A12" s="40"/>
      <c r="B12" s="4"/>
      <c r="C12" s="50"/>
      <c r="D12" s="5" t="s">
        <v>5</v>
      </c>
      <c r="E12" s="5" t="s">
        <v>6</v>
      </c>
      <c r="F12" s="5" t="s">
        <v>7</v>
      </c>
      <c r="G12" s="5" t="s">
        <v>8</v>
      </c>
      <c r="H12" s="50"/>
      <c r="I12" s="5" t="s">
        <v>5</v>
      </c>
      <c r="J12" s="5" t="s">
        <v>6</v>
      </c>
      <c r="K12" s="5" t="s">
        <v>7</v>
      </c>
      <c r="L12" s="5" t="s">
        <v>8</v>
      </c>
      <c r="M12" s="64"/>
      <c r="N12" s="34" t="s">
        <v>5</v>
      </c>
      <c r="O12" s="34" t="s">
        <v>6</v>
      </c>
      <c r="P12" s="34" t="s">
        <v>7</v>
      </c>
      <c r="Q12" s="49"/>
    </row>
    <row r="13" spans="1:17" ht="6" customHeight="1" x14ac:dyDescent="0.2">
      <c r="A13" s="6"/>
      <c r="B13" s="18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7"/>
    </row>
    <row r="14" spans="1:17" ht="15.95" customHeight="1" x14ac:dyDescent="0.2">
      <c r="A14" s="8">
        <v>1</v>
      </c>
      <c r="B14" s="10" t="s">
        <v>15</v>
      </c>
      <c r="C14" s="12">
        <f>C15+C16</f>
        <v>-189.254249110003</v>
      </c>
      <c r="D14" s="12">
        <f t="shared" ref="D14:G14" si="0">D18+D19+D73</f>
        <v>-4.7049200200012251</v>
      </c>
      <c r="E14" s="12">
        <f t="shared" si="0"/>
        <v>-30.681223090000628</v>
      </c>
      <c r="F14" s="12">
        <f t="shared" si="0"/>
        <v>-362.72445455000081</v>
      </c>
      <c r="G14" s="12">
        <f t="shared" si="0"/>
        <v>208.85634855000151</v>
      </c>
      <c r="H14" s="12">
        <f>H18+H19+H73</f>
        <v>-2050.6664727500038</v>
      </c>
      <c r="I14" s="12">
        <f t="shared" ref="I14:L14" si="1">I18+I19+I73</f>
        <v>-371.98541523999904</v>
      </c>
      <c r="J14" s="12">
        <f t="shared" si="1"/>
        <v>-322.77652803000001</v>
      </c>
      <c r="K14" s="12">
        <f t="shared" si="1"/>
        <v>-657.98702026999865</v>
      </c>
      <c r="L14" s="12">
        <f t="shared" si="1"/>
        <v>-697.91750921000039</v>
      </c>
      <c r="M14" s="12">
        <f>M18+M19+M73</f>
        <v>-3535.077423648997</v>
      </c>
      <c r="N14" s="12">
        <f t="shared" ref="N14:P14" si="2">N18+N19+N73</f>
        <v>-688.60441852000099</v>
      </c>
      <c r="O14" s="12">
        <f t="shared" si="2"/>
        <v>133.02995759099881</v>
      </c>
      <c r="P14" s="12">
        <f t="shared" si="2"/>
        <v>-2979.5029627199988</v>
      </c>
      <c r="Q14" s="9">
        <v>1</v>
      </c>
    </row>
    <row r="15" spans="1:17" ht="14.1" customHeight="1" x14ac:dyDescent="0.2">
      <c r="A15" s="8">
        <v>2</v>
      </c>
      <c r="B15" s="30" t="s">
        <v>16</v>
      </c>
      <c r="C15" s="11">
        <f t="shared" ref="C15:P16" si="3">C18+C74</f>
        <v>21438.220731419999</v>
      </c>
      <c r="D15" s="11">
        <f t="shared" si="3"/>
        <v>6812.9496555200003</v>
      </c>
      <c r="E15" s="11">
        <f t="shared" si="3"/>
        <v>3935.5507682899997</v>
      </c>
      <c r="F15" s="11">
        <f t="shared" si="3"/>
        <v>5026.0403350499992</v>
      </c>
      <c r="G15" s="11">
        <f t="shared" si="3"/>
        <v>5663.6799725600013</v>
      </c>
      <c r="H15" s="11">
        <f t="shared" si="3"/>
        <v>29076.339198459998</v>
      </c>
      <c r="I15" s="11">
        <f t="shared" si="3"/>
        <v>6393.8051855400008</v>
      </c>
      <c r="J15" s="11">
        <f t="shared" si="3"/>
        <v>6671.8242086600003</v>
      </c>
      <c r="K15" s="11">
        <f t="shared" si="3"/>
        <v>7605.1006139400006</v>
      </c>
      <c r="L15" s="11">
        <f t="shared" si="3"/>
        <v>8405.6091903199995</v>
      </c>
      <c r="M15" s="11">
        <f t="shared" si="3"/>
        <v>28415.229084089999</v>
      </c>
      <c r="N15" s="11">
        <f t="shared" si="3"/>
        <v>8973.8172637200005</v>
      </c>
      <c r="O15" s="11">
        <f t="shared" si="3"/>
        <v>9679.4803122199992</v>
      </c>
      <c r="P15" s="11">
        <f t="shared" si="3"/>
        <v>9761.9315081500008</v>
      </c>
      <c r="Q15" s="9">
        <v>2</v>
      </c>
    </row>
    <row r="16" spans="1:17" ht="14.1" customHeight="1" x14ac:dyDescent="0.2">
      <c r="A16" s="8">
        <v>3</v>
      </c>
      <c r="B16" s="30" t="s">
        <v>17</v>
      </c>
      <c r="C16" s="11">
        <f t="shared" si="3"/>
        <v>-21627.474980530002</v>
      </c>
      <c r="D16" s="11">
        <f t="shared" si="3"/>
        <v>-6817.6545755400011</v>
      </c>
      <c r="E16" s="11">
        <f t="shared" si="3"/>
        <v>-3966.2319913800002</v>
      </c>
      <c r="F16" s="11">
        <f t="shared" si="3"/>
        <v>-5388.7647895999999</v>
      </c>
      <c r="G16" s="11">
        <f t="shared" si="3"/>
        <v>-5454.8236240099995</v>
      </c>
      <c r="H16" s="11">
        <f t="shared" si="3"/>
        <v>-31127.005671210001</v>
      </c>
      <c r="I16" s="11">
        <f t="shared" si="3"/>
        <v>-6765.7906007799993</v>
      </c>
      <c r="J16" s="11">
        <f t="shared" si="3"/>
        <v>-6994.6007366900003</v>
      </c>
      <c r="K16" s="11">
        <f t="shared" si="3"/>
        <v>-8263.08763421</v>
      </c>
      <c r="L16" s="11">
        <f t="shared" si="3"/>
        <v>-9103.5266995300008</v>
      </c>
      <c r="M16" s="11">
        <f t="shared" si="3"/>
        <v>-31950.306507738995</v>
      </c>
      <c r="N16" s="11">
        <f t="shared" si="3"/>
        <v>-9662.4216822400012</v>
      </c>
      <c r="O16" s="11">
        <f t="shared" si="3"/>
        <v>-9546.4503546289998</v>
      </c>
      <c r="P16" s="11">
        <f t="shared" si="3"/>
        <v>-12741.434470869999</v>
      </c>
      <c r="Q16" s="9">
        <v>3</v>
      </c>
    </row>
    <row r="17" spans="1:17" ht="15" customHeight="1" x14ac:dyDescent="0.2">
      <c r="A17" s="8">
        <v>4</v>
      </c>
      <c r="B17" s="10" t="s">
        <v>18</v>
      </c>
      <c r="C17" s="12">
        <f>C18+C19</f>
        <v>-224.57217151000441</v>
      </c>
      <c r="D17" s="12">
        <f t="shared" ref="D17:P17" si="4">D18+D19</f>
        <v>14.052659539998785</v>
      </c>
      <c r="E17" s="12">
        <f t="shared" si="4"/>
        <v>-57.13685212000064</v>
      </c>
      <c r="F17" s="12">
        <f t="shared" si="4"/>
        <v>-374.48110843000086</v>
      </c>
      <c r="G17" s="12">
        <f t="shared" si="4"/>
        <v>192.99312950000149</v>
      </c>
      <c r="H17" s="12">
        <f t="shared" si="4"/>
        <v>-2232.4002189200037</v>
      </c>
      <c r="I17" s="12">
        <f t="shared" si="4"/>
        <v>-386.91473588999906</v>
      </c>
      <c r="J17" s="12">
        <f t="shared" si="4"/>
        <v>-347.55301340000005</v>
      </c>
      <c r="K17" s="12">
        <f t="shared" si="4"/>
        <v>-702.81156460999864</v>
      </c>
      <c r="L17" s="12">
        <f t="shared" si="4"/>
        <v>-795.12090502000046</v>
      </c>
      <c r="M17" s="12">
        <f t="shared" si="4"/>
        <v>-3523.2181916489972</v>
      </c>
      <c r="N17" s="12">
        <f t="shared" si="4"/>
        <v>-688.24454246000096</v>
      </c>
      <c r="O17" s="12">
        <f t="shared" si="4"/>
        <v>129.76036516099884</v>
      </c>
      <c r="P17" s="12">
        <f t="shared" si="4"/>
        <v>-2964.7340143499987</v>
      </c>
      <c r="Q17" s="9">
        <v>4</v>
      </c>
    </row>
    <row r="18" spans="1:17" ht="14.1" customHeight="1" x14ac:dyDescent="0.2">
      <c r="A18" s="8">
        <v>5</v>
      </c>
      <c r="B18" s="30" t="s">
        <v>19</v>
      </c>
      <c r="C18" s="11">
        <f>C21+C60</f>
        <v>20785.376956229997</v>
      </c>
      <c r="D18" s="11">
        <f t="shared" ref="D18:P18" si="5">D21+D60</f>
        <v>6638.2036249100001</v>
      </c>
      <c r="E18" s="11">
        <f t="shared" si="5"/>
        <v>3797.9964272399998</v>
      </c>
      <c r="F18" s="11">
        <f t="shared" si="5"/>
        <v>4872.7514077999995</v>
      </c>
      <c r="G18" s="11">
        <f t="shared" si="5"/>
        <v>5476.4254962800014</v>
      </c>
      <c r="H18" s="11">
        <f t="shared" si="5"/>
        <v>28107.115708559999</v>
      </c>
      <c r="I18" s="11">
        <f t="shared" si="5"/>
        <v>6221.6914265900004</v>
      </c>
      <c r="J18" s="11">
        <f t="shared" si="5"/>
        <v>6452.8258605800002</v>
      </c>
      <c r="K18" s="11">
        <f t="shared" si="5"/>
        <v>7356.3914968800009</v>
      </c>
      <c r="L18" s="11">
        <f t="shared" si="5"/>
        <v>8076.2069245100001</v>
      </c>
      <c r="M18" s="11">
        <f t="shared" si="5"/>
        <v>27766.022414219999</v>
      </c>
      <c r="N18" s="11">
        <f t="shared" si="5"/>
        <v>8784.069718480001</v>
      </c>
      <c r="O18" s="11">
        <f t="shared" si="5"/>
        <v>9443.7394783599993</v>
      </c>
      <c r="P18" s="11">
        <f t="shared" si="5"/>
        <v>9538.2132173800001</v>
      </c>
      <c r="Q18" s="9">
        <v>5</v>
      </c>
    </row>
    <row r="19" spans="1:17" ht="14.1" customHeight="1" x14ac:dyDescent="0.2">
      <c r="A19" s="8">
        <v>6</v>
      </c>
      <c r="B19" s="30" t="s">
        <v>20</v>
      </c>
      <c r="C19" s="11">
        <f>C22+C67</f>
        <v>-21009.949127740001</v>
      </c>
      <c r="D19" s="11">
        <f t="shared" ref="D19:P19" si="6">D22+D67</f>
        <v>-6624.1509653700014</v>
      </c>
      <c r="E19" s="11">
        <f t="shared" si="6"/>
        <v>-3855.1332793600004</v>
      </c>
      <c r="F19" s="11">
        <f t="shared" si="6"/>
        <v>-5247.2325162300003</v>
      </c>
      <c r="G19" s="11">
        <f t="shared" si="6"/>
        <v>-5283.4323667799999</v>
      </c>
      <c r="H19" s="11">
        <f t="shared" si="6"/>
        <v>-30339.515927480003</v>
      </c>
      <c r="I19" s="11">
        <f t="shared" si="6"/>
        <v>-6608.6061624799995</v>
      </c>
      <c r="J19" s="11">
        <f t="shared" si="6"/>
        <v>-6800.3788739800002</v>
      </c>
      <c r="K19" s="11">
        <f t="shared" si="6"/>
        <v>-8059.2030614899995</v>
      </c>
      <c r="L19" s="11">
        <f t="shared" si="6"/>
        <v>-8871.3278295300006</v>
      </c>
      <c r="M19" s="11">
        <f t="shared" si="6"/>
        <v>-31289.240605868996</v>
      </c>
      <c r="N19" s="11">
        <f t="shared" si="6"/>
        <v>-9472.314260940002</v>
      </c>
      <c r="O19" s="11">
        <f t="shared" si="6"/>
        <v>-9313.9791131990005</v>
      </c>
      <c r="P19" s="11">
        <f t="shared" si="6"/>
        <v>-12502.947231729999</v>
      </c>
      <c r="Q19" s="9">
        <v>6</v>
      </c>
    </row>
    <row r="20" spans="1:17" ht="15" customHeight="1" x14ac:dyDescent="0.2">
      <c r="A20" s="8">
        <v>7</v>
      </c>
      <c r="B20" s="10" t="s">
        <v>21</v>
      </c>
      <c r="C20" s="12">
        <f>C21+C22</f>
        <v>1714.2855207199937</v>
      </c>
      <c r="D20" s="12">
        <f t="shared" ref="D20:P20" si="7">D21+D22</f>
        <v>916.69618362999881</v>
      </c>
      <c r="E20" s="12">
        <f t="shared" si="7"/>
        <v>-68.041758870000649</v>
      </c>
      <c r="F20" s="12">
        <f t="shared" si="7"/>
        <v>329.59766530999968</v>
      </c>
      <c r="G20" s="12">
        <f t="shared" si="7"/>
        <v>536.03343065000172</v>
      </c>
      <c r="H20" s="12">
        <f t="shared" si="7"/>
        <v>2602.064175939995</v>
      </c>
      <c r="I20" s="12">
        <f t="shared" si="7"/>
        <v>758.99168153000119</v>
      </c>
      <c r="J20" s="12">
        <f t="shared" si="7"/>
        <v>598.23217094000029</v>
      </c>
      <c r="K20" s="12">
        <f t="shared" si="7"/>
        <v>715.23689411000032</v>
      </c>
      <c r="L20" s="12">
        <f t="shared" si="7"/>
        <v>529.60342936000052</v>
      </c>
      <c r="M20" s="12">
        <f t="shared" si="7"/>
        <v>-764.98410693899859</v>
      </c>
      <c r="N20" s="12">
        <f t="shared" si="7"/>
        <v>448.87365304999912</v>
      </c>
      <c r="O20" s="12">
        <f t="shared" si="7"/>
        <v>935.32734483099921</v>
      </c>
      <c r="P20" s="12">
        <f t="shared" si="7"/>
        <v>-2149.1851048199987</v>
      </c>
      <c r="Q20" s="9">
        <v>7</v>
      </c>
    </row>
    <row r="21" spans="1:17" ht="14.1" customHeight="1" x14ac:dyDescent="0.2">
      <c r="A21" s="8">
        <v>8</v>
      </c>
      <c r="B21" s="30" t="s">
        <v>22</v>
      </c>
      <c r="C21" s="11">
        <f>C24+C35</f>
        <v>19209.189354999995</v>
      </c>
      <c r="D21" s="11">
        <f t="shared" ref="D21:P21" si="8">D24+D35</f>
        <v>6070.0703269599999</v>
      </c>
      <c r="E21" s="11">
        <f t="shared" si="8"/>
        <v>3408.1284996099998</v>
      </c>
      <c r="F21" s="11">
        <f t="shared" si="8"/>
        <v>4552.2427826699995</v>
      </c>
      <c r="G21" s="11">
        <f t="shared" si="8"/>
        <v>5178.7477457600016</v>
      </c>
      <c r="H21" s="11">
        <f t="shared" si="8"/>
        <v>26883.543536019999</v>
      </c>
      <c r="I21" s="11">
        <f t="shared" si="8"/>
        <v>5845.5501814300005</v>
      </c>
      <c r="J21" s="11">
        <f t="shared" si="8"/>
        <v>6185.3798397600003</v>
      </c>
      <c r="K21" s="11">
        <f t="shared" si="8"/>
        <v>7072.4287234600006</v>
      </c>
      <c r="L21" s="11">
        <f t="shared" si="8"/>
        <v>7780.1847913700003</v>
      </c>
      <c r="M21" s="11">
        <f t="shared" si="8"/>
        <v>26315.55211551</v>
      </c>
      <c r="N21" s="11">
        <f t="shared" si="8"/>
        <v>8269.1320195400003</v>
      </c>
      <c r="O21" s="11">
        <f t="shared" si="8"/>
        <v>9049.0055992399994</v>
      </c>
      <c r="P21" s="11">
        <f t="shared" si="8"/>
        <v>8997.4144967299999</v>
      </c>
      <c r="Q21" s="9">
        <v>8</v>
      </c>
    </row>
    <row r="22" spans="1:17" ht="14.1" customHeight="1" x14ac:dyDescent="0.2">
      <c r="A22" s="8">
        <v>9</v>
      </c>
      <c r="B22" s="30" t="s">
        <v>23</v>
      </c>
      <c r="C22" s="11">
        <f>C29+C47</f>
        <v>-17494.903834280001</v>
      </c>
      <c r="D22" s="11">
        <f t="shared" ref="D22:P22" si="9">D29+D47</f>
        <v>-5153.3741433300011</v>
      </c>
      <c r="E22" s="11">
        <f t="shared" si="9"/>
        <v>-3476.1702584800005</v>
      </c>
      <c r="F22" s="11">
        <f t="shared" si="9"/>
        <v>-4222.6451173599999</v>
      </c>
      <c r="G22" s="11">
        <f t="shared" si="9"/>
        <v>-4642.7143151099999</v>
      </c>
      <c r="H22" s="11">
        <f t="shared" si="9"/>
        <v>-24281.479360080004</v>
      </c>
      <c r="I22" s="11">
        <f t="shared" si="9"/>
        <v>-5086.5584998999993</v>
      </c>
      <c r="J22" s="11">
        <f t="shared" si="9"/>
        <v>-5587.14766882</v>
      </c>
      <c r="K22" s="11">
        <f t="shared" si="9"/>
        <v>-6357.1918293500003</v>
      </c>
      <c r="L22" s="11">
        <f t="shared" si="9"/>
        <v>-7250.5813620099998</v>
      </c>
      <c r="M22" s="11">
        <f t="shared" si="9"/>
        <v>-27080.536222448998</v>
      </c>
      <c r="N22" s="11">
        <f t="shared" si="9"/>
        <v>-7820.2583664900012</v>
      </c>
      <c r="O22" s="11">
        <f t="shared" si="9"/>
        <v>-8113.6782544090001</v>
      </c>
      <c r="P22" s="11">
        <f t="shared" si="9"/>
        <v>-11146.599601549999</v>
      </c>
      <c r="Q22" s="9">
        <v>9</v>
      </c>
    </row>
    <row r="23" spans="1:17" ht="15" customHeight="1" x14ac:dyDescent="0.2">
      <c r="A23" s="8">
        <v>10</v>
      </c>
      <c r="B23" s="10" t="s">
        <v>24</v>
      </c>
      <c r="C23" s="12">
        <f>C24+C29</f>
        <v>-4194.7949367100009</v>
      </c>
      <c r="D23" s="12">
        <f t="shared" ref="D23:G23" si="10">D24+D29</f>
        <v>-1289.6474252300004</v>
      </c>
      <c r="E23" s="12">
        <f t="shared" si="10"/>
        <v>-1247.0622816000007</v>
      </c>
      <c r="F23" s="12">
        <f t="shared" si="10"/>
        <v>-702.49367392999966</v>
      </c>
      <c r="G23" s="12">
        <f t="shared" si="10"/>
        <v>-955.59155594999902</v>
      </c>
      <c r="H23" s="12">
        <f>H24+H29</f>
        <v>-5423.1576376700032</v>
      </c>
      <c r="I23" s="12">
        <f t="shared" ref="I23:L23" si="11">I24+I29</f>
        <v>-862.08826578999879</v>
      </c>
      <c r="J23" s="12">
        <f t="shared" si="11"/>
        <v>-1264.4868017500003</v>
      </c>
      <c r="K23" s="12">
        <f t="shared" si="11"/>
        <v>-1569.5988950299998</v>
      </c>
      <c r="L23" s="12">
        <f t="shared" si="11"/>
        <v>-1726.9836750999993</v>
      </c>
      <c r="M23" s="12">
        <f>M24+M29</f>
        <v>-9383.1879530899969</v>
      </c>
      <c r="N23" s="12">
        <f t="shared" ref="N23:P23" si="12">N24+N29</f>
        <v>-2166.8155001100013</v>
      </c>
      <c r="O23" s="12">
        <f t="shared" si="12"/>
        <v>-2213.7784556200004</v>
      </c>
      <c r="P23" s="12">
        <f t="shared" si="12"/>
        <v>-5002.593997359998</v>
      </c>
      <c r="Q23" s="9">
        <v>10</v>
      </c>
    </row>
    <row r="24" spans="1:17" ht="14.1" customHeight="1" x14ac:dyDescent="0.2">
      <c r="A24" s="8">
        <v>11</v>
      </c>
      <c r="B24" s="10" t="s">
        <v>25</v>
      </c>
      <c r="C24" s="12">
        <f>C25+C26+C27+C28</f>
        <v>10211.917766549999</v>
      </c>
      <c r="D24" s="12">
        <f t="shared" ref="D24:G24" si="13">D25+D26+D27+D28</f>
        <v>2699.3968941000003</v>
      </c>
      <c r="E24" s="12">
        <f t="shared" si="13"/>
        <v>1789.1849896199999</v>
      </c>
      <c r="F24" s="12">
        <f t="shared" si="13"/>
        <v>2815.42988268</v>
      </c>
      <c r="G24" s="12">
        <f t="shared" si="13"/>
        <v>2907.9060001500006</v>
      </c>
      <c r="H24" s="12">
        <f>H25+H26+H27+H28</f>
        <v>14862.013888869998</v>
      </c>
      <c r="I24" s="12">
        <f t="shared" ref="I24:L24" si="14">I25+I26+I27+I28</f>
        <v>3391.7247333600003</v>
      </c>
      <c r="J24" s="12">
        <f t="shared" si="14"/>
        <v>3408.07343451</v>
      </c>
      <c r="K24" s="12">
        <f t="shared" si="14"/>
        <v>3759.1324859300003</v>
      </c>
      <c r="L24" s="12">
        <f t="shared" si="14"/>
        <v>4303.0832350700002</v>
      </c>
      <c r="M24" s="12">
        <f>M25+M26+M27+M28</f>
        <v>13714.478210860001</v>
      </c>
      <c r="N24" s="12">
        <f t="shared" ref="N24:P24" si="15">N25+N26+N27+N28</f>
        <v>4342.5371127899998</v>
      </c>
      <c r="O24" s="12">
        <f t="shared" si="15"/>
        <v>4610.0730898499996</v>
      </c>
      <c r="P24" s="12">
        <f t="shared" si="15"/>
        <v>4761.8680082200008</v>
      </c>
      <c r="Q24" s="9">
        <v>11</v>
      </c>
    </row>
    <row r="25" spans="1:17" ht="12.95" customHeight="1" x14ac:dyDescent="0.2">
      <c r="A25" s="8">
        <v>12</v>
      </c>
      <c r="B25" s="10" t="s">
        <v>26</v>
      </c>
      <c r="C25" s="11">
        <f>D25+E25+F25+G25</f>
        <v>9322.1989372000007</v>
      </c>
      <c r="D25" s="11">
        <v>2464.0536281899999</v>
      </c>
      <c r="E25" s="11">
        <v>1654.8345961</v>
      </c>
      <c r="F25" s="11">
        <v>2582.39068</v>
      </c>
      <c r="G25" s="11">
        <v>2620.9200329100004</v>
      </c>
      <c r="H25" s="11">
        <f>I25+J25+K25+L25</f>
        <v>13044.27272902</v>
      </c>
      <c r="I25" s="11">
        <v>2982.6984056200004</v>
      </c>
      <c r="J25" s="11">
        <v>3004.3992645799999</v>
      </c>
      <c r="K25" s="11">
        <v>3393.8898467000004</v>
      </c>
      <c r="L25" s="11">
        <v>3663.2852121199999</v>
      </c>
      <c r="M25" s="11">
        <f>N25+O25+P25</f>
        <v>11261.81768428</v>
      </c>
      <c r="N25" s="11">
        <v>3534.0606412999996</v>
      </c>
      <c r="O25" s="11">
        <v>3697.9297479999996</v>
      </c>
      <c r="P25" s="11">
        <v>4029.8272949800007</v>
      </c>
      <c r="Q25" s="9">
        <v>12</v>
      </c>
    </row>
    <row r="26" spans="1:17" ht="12.95" customHeight="1" x14ac:dyDescent="0.2">
      <c r="A26" s="8">
        <v>13</v>
      </c>
      <c r="B26" s="10" t="s">
        <v>27</v>
      </c>
      <c r="C26" s="11">
        <f t="shared" ref="C26:C28" si="16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7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ref="M26:M28" si="18">N26+O26+P26</f>
        <v>0</v>
      </c>
      <c r="N26" s="11">
        <v>0</v>
      </c>
      <c r="O26" s="11">
        <v>0</v>
      </c>
      <c r="P26" s="11">
        <v>0</v>
      </c>
      <c r="Q26" s="9">
        <v>13</v>
      </c>
    </row>
    <row r="27" spans="1:17" ht="12.95" customHeight="1" x14ac:dyDescent="0.2">
      <c r="A27" s="8">
        <v>14</v>
      </c>
      <c r="B27" s="10" t="s">
        <v>28</v>
      </c>
      <c r="C27" s="11">
        <f t="shared" si="16"/>
        <v>14.516337</v>
      </c>
      <c r="D27" s="11">
        <v>3.9012359999999999</v>
      </c>
      <c r="E27" s="11">
        <v>3.1025469999999999</v>
      </c>
      <c r="F27" s="11">
        <v>3.5002140000000002</v>
      </c>
      <c r="G27" s="11">
        <v>4.01234</v>
      </c>
      <c r="H27" s="11">
        <f t="shared" si="17"/>
        <v>16.420697000000001</v>
      </c>
      <c r="I27" s="11">
        <v>4.1044999999999998</v>
      </c>
      <c r="J27" s="11">
        <v>4.2002100000000002</v>
      </c>
      <c r="K27" s="11">
        <v>4.45</v>
      </c>
      <c r="L27" s="11">
        <v>3.6659869999999999</v>
      </c>
      <c r="M27" s="11">
        <f t="shared" si="18"/>
        <v>12.340999999999999</v>
      </c>
      <c r="N27" s="11">
        <v>4.0833333300000003</v>
      </c>
      <c r="O27" s="11">
        <v>4.1166666699999999</v>
      </c>
      <c r="P27" s="11">
        <v>4.141</v>
      </c>
      <c r="Q27" s="9">
        <v>14</v>
      </c>
    </row>
    <row r="28" spans="1:17" ht="12.95" customHeight="1" x14ac:dyDescent="0.2">
      <c r="A28" s="8">
        <v>15</v>
      </c>
      <c r="B28" s="10" t="s">
        <v>29</v>
      </c>
      <c r="C28" s="11">
        <f t="shared" si="16"/>
        <v>875.20249235000006</v>
      </c>
      <c r="D28" s="11">
        <v>231.44202991</v>
      </c>
      <c r="E28" s="11">
        <v>131.24784652</v>
      </c>
      <c r="F28" s="11">
        <v>229.53898867999999</v>
      </c>
      <c r="G28" s="11">
        <v>282.97362723999998</v>
      </c>
      <c r="H28" s="11">
        <f t="shared" si="17"/>
        <v>1801.3204628499998</v>
      </c>
      <c r="I28" s="11">
        <v>404.92182773999997</v>
      </c>
      <c r="J28" s="11">
        <v>399.47395992999998</v>
      </c>
      <c r="K28" s="11">
        <v>360.79263922999996</v>
      </c>
      <c r="L28" s="11">
        <v>636.13203595000004</v>
      </c>
      <c r="M28" s="11">
        <f t="shared" si="18"/>
        <v>2440.31952658</v>
      </c>
      <c r="N28" s="11">
        <v>804.39313816000003</v>
      </c>
      <c r="O28" s="11">
        <v>908.0266751800001</v>
      </c>
      <c r="P28" s="11">
        <v>727.8997132400001</v>
      </c>
      <c r="Q28" s="9">
        <v>15</v>
      </c>
    </row>
    <row r="29" spans="1:17" ht="14.1" customHeight="1" x14ac:dyDescent="0.2">
      <c r="A29" s="8">
        <v>16</v>
      </c>
      <c r="B29" s="10" t="s">
        <v>30</v>
      </c>
      <c r="C29" s="12">
        <f>C30+C31+C32+C33</f>
        <v>-14406.71270326</v>
      </c>
      <c r="D29" s="12">
        <f t="shared" ref="D29:G29" si="19">D30+D31+D32+D33</f>
        <v>-3989.0443193300007</v>
      </c>
      <c r="E29" s="12">
        <f t="shared" si="19"/>
        <v>-3036.2472712200006</v>
      </c>
      <c r="F29" s="12">
        <f t="shared" si="19"/>
        <v>-3517.9235566099997</v>
      </c>
      <c r="G29" s="12">
        <f t="shared" si="19"/>
        <v>-3863.4975560999997</v>
      </c>
      <c r="H29" s="12">
        <f>H30+H31+H32+H33</f>
        <v>-20285.171526540002</v>
      </c>
      <c r="I29" s="12">
        <f t="shared" ref="I29:L29" si="20">I30+I31+I32+I33</f>
        <v>-4253.8129991499991</v>
      </c>
      <c r="J29" s="12">
        <f t="shared" si="20"/>
        <v>-4672.5602362600002</v>
      </c>
      <c r="K29" s="12">
        <f t="shared" si="20"/>
        <v>-5328.73138096</v>
      </c>
      <c r="L29" s="12">
        <f t="shared" si="20"/>
        <v>-6030.0669101699996</v>
      </c>
      <c r="M29" s="12">
        <f>M30+M31+M32+M33</f>
        <v>-23097.666163949998</v>
      </c>
      <c r="N29" s="12">
        <f t="shared" ref="N29:P29" si="21">N30+N31+N32+N33</f>
        <v>-6509.3526129000011</v>
      </c>
      <c r="O29" s="12">
        <f t="shared" si="21"/>
        <v>-6823.85154547</v>
      </c>
      <c r="P29" s="12">
        <f t="shared" si="21"/>
        <v>-9764.4620055799987</v>
      </c>
      <c r="Q29" s="9">
        <v>16</v>
      </c>
    </row>
    <row r="30" spans="1:17" ht="12.95" customHeight="1" x14ac:dyDescent="0.2">
      <c r="A30" s="8">
        <v>17</v>
      </c>
      <c r="B30" s="10" t="s">
        <v>26</v>
      </c>
      <c r="C30" s="11">
        <f>D30+E30+F30+G30</f>
        <v>-13466.60716467</v>
      </c>
      <c r="D30" s="11">
        <v>-3640.4371021100005</v>
      </c>
      <c r="E30" s="11">
        <v>-2921.9229597700005</v>
      </c>
      <c r="F30" s="11">
        <v>-3316.5680297899999</v>
      </c>
      <c r="G30" s="11">
        <v>-3587.6790729999998</v>
      </c>
      <c r="H30" s="11">
        <f>I30+J30+K30+L30</f>
        <v>-18331.1860782</v>
      </c>
      <c r="I30" s="11">
        <v>-3864.5344340399997</v>
      </c>
      <c r="J30" s="11">
        <v>-4275.5244970000003</v>
      </c>
      <c r="K30" s="11">
        <v>-4840.6988000000001</v>
      </c>
      <c r="L30" s="11">
        <v>-5350.4283471600002</v>
      </c>
      <c r="M30" s="11">
        <f t="shared" ref="M30:M33" si="22">N30+O30+P30</f>
        <v>-20464.881190199998</v>
      </c>
      <c r="N30" s="11">
        <v>-5639.9855897600009</v>
      </c>
      <c r="O30" s="11">
        <v>-5813.2721240599994</v>
      </c>
      <c r="P30" s="11">
        <v>-9011.6234763799985</v>
      </c>
      <c r="Q30" s="9">
        <v>17</v>
      </c>
    </row>
    <row r="31" spans="1:17" ht="12.95" customHeight="1" x14ac:dyDescent="0.2">
      <c r="A31" s="8">
        <v>18</v>
      </c>
      <c r="B31" s="10" t="s">
        <v>27</v>
      </c>
      <c r="C31" s="11">
        <f t="shared" ref="C31:C33" si="23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24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f t="shared" si="22"/>
        <v>0</v>
      </c>
      <c r="N31" s="11">
        <v>0</v>
      </c>
      <c r="O31" s="11">
        <v>0</v>
      </c>
      <c r="P31" s="11">
        <v>0</v>
      </c>
      <c r="Q31" s="9">
        <v>18</v>
      </c>
    </row>
    <row r="32" spans="1:17" ht="12.95" customHeight="1" x14ac:dyDescent="0.2">
      <c r="A32" s="8">
        <v>19</v>
      </c>
      <c r="B32" s="10" t="s">
        <v>28</v>
      </c>
      <c r="C32" s="11">
        <f t="shared" si="23"/>
        <v>-4.4919680900000003</v>
      </c>
      <c r="D32" s="11">
        <v>-1.5494698099999999</v>
      </c>
      <c r="E32" s="11">
        <v>-0.43104345999999999</v>
      </c>
      <c r="F32" s="11">
        <v>-0.55078305999999999</v>
      </c>
      <c r="G32" s="11">
        <v>-1.9606717600000001</v>
      </c>
      <c r="H32" s="11">
        <f t="shared" si="24"/>
        <v>-4.5037910199999995</v>
      </c>
      <c r="I32" s="11">
        <v>-1.1206519399999999</v>
      </c>
      <c r="J32" s="11">
        <v>-0.99418808999999997</v>
      </c>
      <c r="K32" s="11">
        <v>-1.46243115</v>
      </c>
      <c r="L32" s="11">
        <v>-0.92651983999999998</v>
      </c>
      <c r="M32" s="11">
        <f t="shared" si="22"/>
        <v>-4.7294101799999995</v>
      </c>
      <c r="N32" s="11">
        <v>-1.35693671</v>
      </c>
      <c r="O32" s="11">
        <v>-1.6245005699999999</v>
      </c>
      <c r="P32" s="11">
        <v>-1.7479728999999999</v>
      </c>
      <c r="Q32" s="9">
        <v>19</v>
      </c>
    </row>
    <row r="33" spans="1:17" ht="12.95" customHeight="1" x14ac:dyDescent="0.2">
      <c r="A33" s="8">
        <v>20</v>
      </c>
      <c r="B33" s="10" t="s">
        <v>29</v>
      </c>
      <c r="C33" s="11">
        <f t="shared" si="23"/>
        <v>-935.61357050000004</v>
      </c>
      <c r="D33" s="11">
        <v>-347.05774741000005</v>
      </c>
      <c r="E33" s="11">
        <v>-113.89326799</v>
      </c>
      <c r="F33" s="11">
        <v>-200.80474376000001</v>
      </c>
      <c r="G33" s="11">
        <v>-273.85781134000001</v>
      </c>
      <c r="H33" s="11">
        <f t="shared" si="24"/>
        <v>-1949.4816573199996</v>
      </c>
      <c r="I33" s="11">
        <v>-388.15791316999997</v>
      </c>
      <c r="J33" s="11">
        <v>-396.04155116999993</v>
      </c>
      <c r="K33" s="11">
        <v>-486.57014981000003</v>
      </c>
      <c r="L33" s="11">
        <v>-678.7120431699999</v>
      </c>
      <c r="M33" s="11">
        <f t="shared" si="22"/>
        <v>-2628.0555635700002</v>
      </c>
      <c r="N33" s="11">
        <v>-868.01008643</v>
      </c>
      <c r="O33" s="11">
        <v>-1008.9549208400001</v>
      </c>
      <c r="P33" s="11">
        <v>-751.09055630000012</v>
      </c>
      <c r="Q33" s="9">
        <v>20</v>
      </c>
    </row>
    <row r="34" spans="1:17" ht="15" customHeight="1" x14ac:dyDescent="0.2">
      <c r="A34" s="8">
        <v>21</v>
      </c>
      <c r="B34" s="10" t="s">
        <v>31</v>
      </c>
      <c r="C34" s="12">
        <f>C35+C47</f>
        <v>5909.0804574299964</v>
      </c>
      <c r="D34" s="12">
        <f t="shared" ref="D34:G34" si="25">D35+D47</f>
        <v>2206.3436088599992</v>
      </c>
      <c r="E34" s="12">
        <f t="shared" si="25"/>
        <v>1179.0205227299998</v>
      </c>
      <c r="F34" s="12">
        <f t="shared" si="25"/>
        <v>1032.0913392399998</v>
      </c>
      <c r="G34" s="12">
        <f t="shared" si="25"/>
        <v>1491.6249866000007</v>
      </c>
      <c r="H34" s="12">
        <f>H35+H47</f>
        <v>8025.22181361</v>
      </c>
      <c r="I34" s="12">
        <f t="shared" ref="I34:L34" si="26">I35+I47</f>
        <v>1621.07994732</v>
      </c>
      <c r="J34" s="12">
        <f t="shared" si="26"/>
        <v>1862.7189726900001</v>
      </c>
      <c r="K34" s="12">
        <f t="shared" si="26"/>
        <v>2284.8357891400001</v>
      </c>
      <c r="L34" s="12">
        <f t="shared" si="26"/>
        <v>2256.5871044599999</v>
      </c>
      <c r="M34" s="12">
        <f>M35+M47</f>
        <v>8618.2038461509983</v>
      </c>
      <c r="N34" s="12">
        <f t="shared" ref="N34:P34" si="27">N35+N47</f>
        <v>2615.6891531599999</v>
      </c>
      <c r="O34" s="12">
        <f t="shared" si="27"/>
        <v>3149.1058004509996</v>
      </c>
      <c r="P34" s="12">
        <f t="shared" si="27"/>
        <v>2853.4088925399997</v>
      </c>
      <c r="Q34" s="9">
        <v>21</v>
      </c>
    </row>
    <row r="35" spans="1:17" ht="14.1" customHeight="1" x14ac:dyDescent="0.2">
      <c r="A35" s="8">
        <v>22</v>
      </c>
      <c r="B35" s="10" t="s">
        <v>32</v>
      </c>
      <c r="C35" s="12">
        <f>C36+C37+C38+C39+C40+C41+C42+C43+C44+C45+C46</f>
        <v>8997.2715884499976</v>
      </c>
      <c r="D35" s="12">
        <f t="shared" ref="D35:G35" si="28">D36+D37+D38+D39+D40+D41+D42+D43+D44+D45+D46</f>
        <v>3370.6734328599991</v>
      </c>
      <c r="E35" s="12">
        <f t="shared" si="28"/>
        <v>1618.9435099899999</v>
      </c>
      <c r="F35" s="12">
        <f t="shared" si="28"/>
        <v>1736.8128999899998</v>
      </c>
      <c r="G35" s="12">
        <f t="shared" si="28"/>
        <v>2270.8417456100005</v>
      </c>
      <c r="H35" s="12">
        <f>H36+H37+H38+H39+H40+H41+H42+H43+H44+H45+H46</f>
        <v>12021.529647150001</v>
      </c>
      <c r="I35" s="12">
        <f t="shared" ref="I35:L35" si="29">I36+I37+I38+I39+I40+I41+I42+I43+I44+I45+I46</f>
        <v>2453.8254480699998</v>
      </c>
      <c r="J35" s="12">
        <f t="shared" si="29"/>
        <v>2777.3064052500004</v>
      </c>
      <c r="K35" s="12">
        <f t="shared" si="29"/>
        <v>3313.2962375300003</v>
      </c>
      <c r="L35" s="12">
        <f t="shared" si="29"/>
        <v>3477.1015563000001</v>
      </c>
      <c r="M35" s="12">
        <f>M36+M37+M38+M39+M40+M41+M42+M43+M44+M45+M46</f>
        <v>12601.073904649998</v>
      </c>
      <c r="N35" s="12">
        <f t="shared" ref="N35:P35" si="30">N36+N37+N38+N39+N40+N41+N42+N43+N44+N45+N46</f>
        <v>3926.5949067499996</v>
      </c>
      <c r="O35" s="12">
        <f t="shared" si="30"/>
        <v>4438.9325093899997</v>
      </c>
      <c r="P35" s="12">
        <f t="shared" si="30"/>
        <v>4235.5464885099991</v>
      </c>
      <c r="Q35" s="9">
        <v>22</v>
      </c>
    </row>
    <row r="36" spans="1:17" ht="12.95" customHeight="1" x14ac:dyDescent="0.2">
      <c r="A36" s="8">
        <v>23</v>
      </c>
      <c r="B36" s="10" t="s">
        <v>33</v>
      </c>
      <c r="C36" s="11">
        <f t="shared" ref="C36:C58" si="31">D36+E36+F36+G36</f>
        <v>5180.9923215199997</v>
      </c>
      <c r="D36" s="11">
        <v>1687.2713555099999</v>
      </c>
      <c r="E36" s="11">
        <v>1035.8823790900001</v>
      </c>
      <c r="F36" s="11">
        <v>1095.2846684000001</v>
      </c>
      <c r="G36" s="11">
        <v>1362.5539185199998</v>
      </c>
      <c r="H36" s="11">
        <f t="shared" ref="H36:H58" si="32">I36+J36+K36+L36</f>
        <v>6508.7169998900008</v>
      </c>
      <c r="I36" s="11">
        <v>1358.3022498799999</v>
      </c>
      <c r="J36" s="11">
        <v>1521.8106447700002</v>
      </c>
      <c r="K36" s="11">
        <v>1708.9687922099999</v>
      </c>
      <c r="L36" s="11">
        <v>1919.6353130300001</v>
      </c>
      <c r="M36" s="11">
        <f t="shared" ref="M36:M46" si="33">N36+O36+P36</f>
        <v>5923.66208551</v>
      </c>
      <c r="N36" s="11">
        <v>1837.56580018</v>
      </c>
      <c r="O36" s="11">
        <v>1979.29581452</v>
      </c>
      <c r="P36" s="11">
        <v>2106.8004708099998</v>
      </c>
      <c r="Q36" s="9">
        <v>23</v>
      </c>
    </row>
    <row r="37" spans="1:17" ht="12.95" customHeight="1" x14ac:dyDescent="0.2">
      <c r="A37" s="8">
        <v>24</v>
      </c>
      <c r="B37" s="10" t="s">
        <v>34</v>
      </c>
      <c r="C37" s="11">
        <f t="shared" si="31"/>
        <v>1129.392227</v>
      </c>
      <c r="D37" s="11">
        <v>929.11729700000012</v>
      </c>
      <c r="E37" s="11">
        <v>0.1298</v>
      </c>
      <c r="F37" s="11">
        <v>0.31</v>
      </c>
      <c r="G37" s="11">
        <v>199.83513000000002</v>
      </c>
      <c r="H37" s="11">
        <f t="shared" si="32"/>
        <v>2308.685751</v>
      </c>
      <c r="I37" s="11">
        <v>372.58674000000002</v>
      </c>
      <c r="J37" s="11">
        <v>485.63786399999998</v>
      </c>
      <c r="K37" s="11">
        <v>739.78034700000001</v>
      </c>
      <c r="L37" s="11">
        <v>710.68079999999998</v>
      </c>
      <c r="M37" s="11">
        <f t="shared" si="33"/>
        <v>3467.3887674999996</v>
      </c>
      <c r="N37" s="11">
        <v>1116.0026329999998</v>
      </c>
      <c r="O37" s="11">
        <v>1161.567603</v>
      </c>
      <c r="P37" s="11">
        <v>1189.8185315000001</v>
      </c>
      <c r="Q37" s="9">
        <v>24</v>
      </c>
    </row>
    <row r="38" spans="1:17" ht="12.95" customHeight="1" x14ac:dyDescent="0.2">
      <c r="A38" s="8">
        <v>25</v>
      </c>
      <c r="B38" s="10" t="s">
        <v>35</v>
      </c>
      <c r="C38" s="11">
        <f t="shared" si="31"/>
        <v>494.18258500000002</v>
      </c>
      <c r="D38" s="11">
        <v>133.48980460000001</v>
      </c>
      <c r="E38" s="11">
        <v>118.80293903</v>
      </c>
      <c r="F38" s="11">
        <v>120.09368949</v>
      </c>
      <c r="G38" s="11">
        <v>121.79615188</v>
      </c>
      <c r="H38" s="11">
        <f t="shared" si="32"/>
        <v>535.33173877000002</v>
      </c>
      <c r="I38" s="11">
        <v>132.44516539</v>
      </c>
      <c r="J38" s="11">
        <v>125.90773812</v>
      </c>
      <c r="K38" s="11">
        <v>139.82335180000001</v>
      </c>
      <c r="L38" s="11">
        <v>137.15548346</v>
      </c>
      <c r="M38" s="11">
        <f t="shared" si="33"/>
        <v>438.64018723999999</v>
      </c>
      <c r="N38" s="11">
        <v>142.67015952</v>
      </c>
      <c r="O38" s="11">
        <v>144.42058852</v>
      </c>
      <c r="P38" s="11">
        <v>151.54943919999999</v>
      </c>
      <c r="Q38" s="9">
        <v>25</v>
      </c>
    </row>
    <row r="39" spans="1:17" ht="12.95" customHeight="1" x14ac:dyDescent="0.2">
      <c r="A39" s="8">
        <v>26</v>
      </c>
      <c r="B39" s="10" t="s">
        <v>36</v>
      </c>
      <c r="C39" s="11">
        <f t="shared" si="31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32"/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33"/>
        <v>0</v>
      </c>
      <c r="N39" s="11">
        <v>0</v>
      </c>
      <c r="O39" s="11">
        <v>0</v>
      </c>
      <c r="P39" s="11">
        <v>0</v>
      </c>
      <c r="Q39" s="9">
        <v>26</v>
      </c>
    </row>
    <row r="40" spans="1:17" ht="12.95" customHeight="1" x14ac:dyDescent="0.2">
      <c r="A40" s="8">
        <v>27</v>
      </c>
      <c r="B40" s="10" t="s">
        <v>37</v>
      </c>
      <c r="C40" s="11">
        <f t="shared" si="31"/>
        <v>205.36784951999999</v>
      </c>
      <c r="D40" s="11">
        <v>51.760476400000002</v>
      </c>
      <c r="E40" s="11">
        <v>47.619638279999997</v>
      </c>
      <c r="F40" s="11">
        <v>50.49468031</v>
      </c>
      <c r="G40" s="11">
        <v>55.493054530000002</v>
      </c>
      <c r="H40" s="11">
        <f t="shared" si="32"/>
        <v>247.83775742999998</v>
      </c>
      <c r="I40" s="11">
        <v>44.142018119999996</v>
      </c>
      <c r="J40" s="11">
        <v>60.033431559999997</v>
      </c>
      <c r="K40" s="11">
        <v>67.933154819999999</v>
      </c>
      <c r="L40" s="11">
        <v>75.729152929999998</v>
      </c>
      <c r="M40" s="11">
        <f t="shared" si="33"/>
        <v>303.69507399999998</v>
      </c>
      <c r="N40" s="11">
        <v>76.140259450000002</v>
      </c>
      <c r="O40" s="11">
        <v>116.91098634000001</v>
      </c>
      <c r="P40" s="11">
        <v>110.64382821</v>
      </c>
      <c r="Q40" s="9">
        <v>27</v>
      </c>
    </row>
    <row r="41" spans="1:17" ht="12.95" customHeight="1" x14ac:dyDescent="0.2">
      <c r="A41" s="8">
        <v>28</v>
      </c>
      <c r="B41" s="10" t="s">
        <v>38</v>
      </c>
      <c r="C41" s="11">
        <f t="shared" si="31"/>
        <v>126.75071616</v>
      </c>
      <c r="D41" s="11">
        <v>32.902688850000004</v>
      </c>
      <c r="E41" s="11">
        <v>34.334545480000003</v>
      </c>
      <c r="F41" s="11">
        <v>25.289919309999995</v>
      </c>
      <c r="G41" s="11">
        <v>34.223562520000002</v>
      </c>
      <c r="H41" s="11">
        <f t="shared" si="32"/>
        <v>157.08243931999999</v>
      </c>
      <c r="I41" s="11">
        <v>33.048796949999996</v>
      </c>
      <c r="J41" s="11">
        <v>35.816510479999998</v>
      </c>
      <c r="K41" s="11">
        <v>39.992224259999993</v>
      </c>
      <c r="L41" s="11">
        <v>48.224907629999997</v>
      </c>
      <c r="M41" s="11">
        <f t="shared" si="33"/>
        <v>154.63690840000001</v>
      </c>
      <c r="N41" s="11">
        <v>48.333941549999999</v>
      </c>
      <c r="O41" s="11">
        <v>44.002049159999999</v>
      </c>
      <c r="P41" s="11">
        <v>62.300917690000006</v>
      </c>
      <c r="Q41" s="9">
        <v>28</v>
      </c>
    </row>
    <row r="42" spans="1:17" ht="12.95" customHeight="1" x14ac:dyDescent="0.2">
      <c r="A42" s="8">
        <v>29</v>
      </c>
      <c r="B42" s="10" t="s">
        <v>39</v>
      </c>
      <c r="C42" s="11">
        <f t="shared" si="31"/>
        <v>33.734260970000001</v>
      </c>
      <c r="D42" s="11">
        <v>9.4234336899999995</v>
      </c>
      <c r="E42" s="11">
        <v>8.0556653800000007</v>
      </c>
      <c r="F42" s="11">
        <v>7.8023190900000001</v>
      </c>
      <c r="G42" s="11">
        <v>8.4528428099999999</v>
      </c>
      <c r="H42" s="11">
        <f t="shared" si="32"/>
        <v>36.38753509</v>
      </c>
      <c r="I42" s="11">
        <v>9.6794736799999992</v>
      </c>
      <c r="J42" s="11">
        <v>8.2199452500000003</v>
      </c>
      <c r="K42" s="11">
        <v>8.8670353500000001</v>
      </c>
      <c r="L42" s="11">
        <v>9.6210808099999987</v>
      </c>
      <c r="M42" s="11">
        <f t="shared" si="33"/>
        <v>33.336435530000003</v>
      </c>
      <c r="N42" s="11">
        <v>9.7599825799999991</v>
      </c>
      <c r="O42" s="11">
        <v>11.226800950000001</v>
      </c>
      <c r="P42" s="11">
        <v>12.349651999999999</v>
      </c>
      <c r="Q42" s="9">
        <v>29</v>
      </c>
    </row>
    <row r="43" spans="1:17" ht="12.95" customHeight="1" x14ac:dyDescent="0.2">
      <c r="A43" s="8">
        <v>30</v>
      </c>
      <c r="B43" s="10" t="s">
        <v>40</v>
      </c>
      <c r="C43" s="11">
        <f t="shared" si="31"/>
        <v>2.9793701099999996</v>
      </c>
      <c r="D43" s="11">
        <v>3.5531916499999996</v>
      </c>
      <c r="E43" s="11">
        <v>-0.64567350000000001</v>
      </c>
      <c r="F43" s="11">
        <v>3.018858E-2</v>
      </c>
      <c r="G43" s="11">
        <v>4.166338E-2</v>
      </c>
      <c r="H43" s="11">
        <f t="shared" si="32"/>
        <v>0.77353844999999999</v>
      </c>
      <c r="I43" s="11">
        <v>0.77815553000000004</v>
      </c>
      <c r="J43" s="11">
        <v>-1.6904239999999997E-2</v>
      </c>
      <c r="K43" s="11">
        <v>7.2103999999999996E-3</v>
      </c>
      <c r="L43" s="11">
        <v>5.0767599999999996E-3</v>
      </c>
      <c r="M43" s="11">
        <f t="shared" si="33"/>
        <v>0.18031375999999999</v>
      </c>
      <c r="N43" s="11">
        <v>0.15783891999999999</v>
      </c>
      <c r="O43" s="11">
        <v>2.0689559999999999E-2</v>
      </c>
      <c r="P43" s="11">
        <v>1.78528E-3</v>
      </c>
      <c r="Q43" s="9">
        <v>30</v>
      </c>
    </row>
    <row r="44" spans="1:17" ht="12.95" customHeight="1" x14ac:dyDescent="0.2">
      <c r="A44" s="8">
        <v>31</v>
      </c>
      <c r="B44" s="10" t="s">
        <v>41</v>
      </c>
      <c r="C44" s="11">
        <f t="shared" si="31"/>
        <v>1763.87637118</v>
      </c>
      <c r="D44" s="11">
        <v>497.47393015999995</v>
      </c>
      <c r="E44" s="11">
        <v>364.65293774999998</v>
      </c>
      <c r="F44" s="11">
        <v>427.38447867000002</v>
      </c>
      <c r="G44" s="11">
        <v>474.36502459999997</v>
      </c>
      <c r="H44" s="11">
        <f t="shared" si="32"/>
        <v>2155.93974209</v>
      </c>
      <c r="I44" s="11">
        <v>488.72077676999993</v>
      </c>
      <c r="J44" s="11">
        <v>524.39425800000004</v>
      </c>
      <c r="K44" s="11">
        <v>589.40219181999998</v>
      </c>
      <c r="L44" s="11">
        <v>553.42251550000003</v>
      </c>
      <c r="M44" s="11">
        <f t="shared" si="33"/>
        <v>2200.6541622699997</v>
      </c>
      <c r="N44" s="11">
        <v>670.96389277000003</v>
      </c>
      <c r="O44" s="11">
        <v>954.80817874999991</v>
      </c>
      <c r="P44" s="11">
        <v>574.88209074999997</v>
      </c>
      <c r="Q44" s="9">
        <v>31</v>
      </c>
    </row>
    <row r="45" spans="1:17" ht="12.95" customHeight="1" x14ac:dyDescent="0.2">
      <c r="A45" s="8">
        <v>32</v>
      </c>
      <c r="B45" s="10" t="s">
        <v>42</v>
      </c>
      <c r="C45" s="11">
        <f t="shared" si="31"/>
        <v>4.1482869899999999</v>
      </c>
      <c r="D45" s="11">
        <v>0.98650499999999997</v>
      </c>
      <c r="E45" s="11">
        <v>0.91127848</v>
      </c>
      <c r="F45" s="11">
        <v>1.02295614</v>
      </c>
      <c r="G45" s="11">
        <v>1.2275473699999999</v>
      </c>
      <c r="H45" s="11">
        <f t="shared" si="32"/>
        <v>4.08479511</v>
      </c>
      <c r="I45" s="11">
        <v>1.03707175</v>
      </c>
      <c r="J45" s="11">
        <v>0.96711731000000001</v>
      </c>
      <c r="K45" s="11">
        <v>0.97357987000000001</v>
      </c>
      <c r="L45" s="11">
        <v>1.1070261800000001</v>
      </c>
      <c r="M45" s="11">
        <f t="shared" si="33"/>
        <v>3.00407044</v>
      </c>
      <c r="N45" s="11">
        <v>1.02119878</v>
      </c>
      <c r="O45" s="11">
        <v>0.97034858999999996</v>
      </c>
      <c r="P45" s="11">
        <v>1.0125230700000001</v>
      </c>
      <c r="Q45" s="9">
        <v>32</v>
      </c>
    </row>
    <row r="46" spans="1:17" ht="12.95" customHeight="1" x14ac:dyDescent="0.2">
      <c r="A46" s="8">
        <v>33</v>
      </c>
      <c r="B46" s="10" t="s">
        <v>43</v>
      </c>
      <c r="C46" s="11">
        <f t="shared" si="31"/>
        <v>55.8476</v>
      </c>
      <c r="D46" s="11">
        <v>24.694749999999999</v>
      </c>
      <c r="E46" s="11">
        <v>9.1999999999999993</v>
      </c>
      <c r="F46" s="11">
        <v>9.1</v>
      </c>
      <c r="G46" s="11">
        <v>12.85285</v>
      </c>
      <c r="H46" s="11">
        <f t="shared" si="32"/>
        <v>66.689350000000005</v>
      </c>
      <c r="I46" s="11">
        <v>13.084999999999999</v>
      </c>
      <c r="J46" s="11">
        <v>14.5358</v>
      </c>
      <c r="K46" s="11">
        <v>17.548349999999999</v>
      </c>
      <c r="L46" s="11">
        <v>21.520200000000003</v>
      </c>
      <c r="M46" s="11">
        <f t="shared" si="33"/>
        <v>75.875900000000001</v>
      </c>
      <c r="N46" s="11">
        <v>23.979199999999999</v>
      </c>
      <c r="O46" s="11">
        <v>25.70945</v>
      </c>
      <c r="P46" s="11">
        <v>26.187249999999999</v>
      </c>
      <c r="Q46" s="9">
        <v>33</v>
      </c>
    </row>
    <row r="47" spans="1:17" ht="14.1" customHeight="1" x14ac:dyDescent="0.2">
      <c r="A47" s="8">
        <v>34</v>
      </c>
      <c r="B47" s="10" t="s">
        <v>44</v>
      </c>
      <c r="C47" s="12">
        <f>C48+C49+C50+C51+C52+C53+C54+C55+C56+C57+C58</f>
        <v>-3088.1911310200007</v>
      </c>
      <c r="D47" s="12">
        <f t="shared" ref="D47:G47" si="34">D48+D49+D50+D51+D52+D53+D54+D55+D56+D57+D58</f>
        <v>-1164.3298240000001</v>
      </c>
      <c r="E47" s="12">
        <f t="shared" si="34"/>
        <v>-439.92298726000001</v>
      </c>
      <c r="F47" s="12">
        <f t="shared" si="34"/>
        <v>-704.72156074999998</v>
      </c>
      <c r="G47" s="12">
        <f t="shared" si="34"/>
        <v>-779.21675900999992</v>
      </c>
      <c r="H47" s="12">
        <f>H48+H49+H50+H51+H52+H53+H54+H55+H56+H57+H58</f>
        <v>-3996.3078335400005</v>
      </c>
      <c r="I47" s="12">
        <f t="shared" ref="I47:L47" si="35">I48+I49+I50+I51+I52+I53+I54+I55+I56+I57+I58</f>
        <v>-832.74550074999991</v>
      </c>
      <c r="J47" s="12">
        <f t="shared" si="35"/>
        <v>-914.58743256000025</v>
      </c>
      <c r="K47" s="12">
        <f t="shared" si="35"/>
        <v>-1028.46044839</v>
      </c>
      <c r="L47" s="12">
        <f t="shared" si="35"/>
        <v>-1220.51445184</v>
      </c>
      <c r="M47" s="12">
        <f>M48+M49+M50+M51+M52+M53+M54+M55+M56+M57+M58</f>
        <v>-3982.8700584989997</v>
      </c>
      <c r="N47" s="12">
        <f t="shared" ref="N47:P47" si="36">N48+N49+N50+N51+N52+N53+N54+N55+N56+N57+N58</f>
        <v>-1310.9057535899997</v>
      </c>
      <c r="O47" s="12">
        <f t="shared" si="36"/>
        <v>-1289.8267089389999</v>
      </c>
      <c r="P47" s="12">
        <f t="shared" si="36"/>
        <v>-1382.1375959699994</v>
      </c>
      <c r="Q47" s="9">
        <v>34</v>
      </c>
    </row>
    <row r="48" spans="1:17" ht="12.95" customHeight="1" x14ac:dyDescent="0.2">
      <c r="A48" s="8">
        <v>35</v>
      </c>
      <c r="B48" s="10" t="s">
        <v>33</v>
      </c>
      <c r="C48" s="11">
        <f t="shared" si="31"/>
        <v>-1242.0105171300002</v>
      </c>
      <c r="D48" s="11">
        <v>-408.07241429000004</v>
      </c>
      <c r="E48" s="11">
        <v>-207.36759599999999</v>
      </c>
      <c r="F48" s="11">
        <v>-242.71057875000002</v>
      </c>
      <c r="G48" s="11">
        <v>-383.85992809000004</v>
      </c>
      <c r="H48" s="11">
        <f t="shared" si="32"/>
        <v>-2254.7160391300004</v>
      </c>
      <c r="I48" s="11">
        <v>-413.99664435</v>
      </c>
      <c r="J48" s="11">
        <v>-483.07163550000007</v>
      </c>
      <c r="K48" s="11">
        <v>-609.73895482</v>
      </c>
      <c r="L48" s="11">
        <v>-747.90880446000006</v>
      </c>
      <c r="M48" s="11">
        <f t="shared" ref="M48:M57" si="37">N48+O48+P48</f>
        <v>-2329.7808610900001</v>
      </c>
      <c r="N48" s="11">
        <v>-750.77118952000001</v>
      </c>
      <c r="O48" s="11">
        <v>-752.12892671999998</v>
      </c>
      <c r="P48" s="11">
        <v>-826.88074485000004</v>
      </c>
      <c r="Q48" s="9">
        <v>35</v>
      </c>
    </row>
    <row r="49" spans="1:17" ht="12.95" customHeight="1" x14ac:dyDescent="0.2">
      <c r="A49" s="8">
        <v>36</v>
      </c>
      <c r="B49" s="10" t="s">
        <v>34</v>
      </c>
      <c r="C49" s="11">
        <f t="shared" si="31"/>
        <v>-466.53113099999996</v>
      </c>
      <c r="D49" s="11">
        <v>-353.22360299999997</v>
      </c>
      <c r="E49" s="11">
        <v>-6.0210609999999996</v>
      </c>
      <c r="F49" s="11">
        <v>-16.894477000000002</v>
      </c>
      <c r="G49" s="11">
        <v>-90.391989999999993</v>
      </c>
      <c r="H49" s="11">
        <f t="shared" si="32"/>
        <v>-688.87055699999996</v>
      </c>
      <c r="I49" s="11">
        <v>-147.89884499999999</v>
      </c>
      <c r="J49" s="11">
        <v>-151.32248099999998</v>
      </c>
      <c r="K49" s="11">
        <v>-160.30334199999999</v>
      </c>
      <c r="L49" s="11">
        <v>-229.345889</v>
      </c>
      <c r="M49" s="11">
        <f t="shared" si="37"/>
        <v>-739.09505000000001</v>
      </c>
      <c r="N49" s="11">
        <v>-273.21977399999997</v>
      </c>
      <c r="O49" s="11">
        <v>-247.15946300000002</v>
      </c>
      <c r="P49" s="11">
        <v>-218.715813</v>
      </c>
      <c r="Q49" s="9">
        <v>36</v>
      </c>
    </row>
    <row r="50" spans="1:17" ht="12.95" customHeight="1" x14ac:dyDescent="0.2">
      <c r="A50" s="8">
        <v>37</v>
      </c>
      <c r="B50" s="10" t="s">
        <v>35</v>
      </c>
      <c r="C50" s="11">
        <f t="shared" si="31"/>
        <v>-63.215948229999995</v>
      </c>
      <c r="D50" s="11">
        <v>-18.04576084</v>
      </c>
      <c r="E50" s="11">
        <v>-14.914911350000001</v>
      </c>
      <c r="F50" s="11">
        <v>-15.212210219999999</v>
      </c>
      <c r="G50" s="11">
        <v>-15.043065819999999</v>
      </c>
      <c r="H50" s="11">
        <f t="shared" si="32"/>
        <v>-67.867630599999998</v>
      </c>
      <c r="I50" s="11">
        <v>-18.228440419999998</v>
      </c>
      <c r="J50" s="11">
        <v>-14.955410410000001</v>
      </c>
      <c r="K50" s="11">
        <v>-17.301067280000002</v>
      </c>
      <c r="L50" s="11">
        <v>-17.382712489999999</v>
      </c>
      <c r="M50" s="11">
        <f t="shared" si="37"/>
        <v>-60.607855040000004</v>
      </c>
      <c r="N50" s="11">
        <v>-18.095764110000001</v>
      </c>
      <c r="O50" s="11">
        <v>-22.77785793</v>
      </c>
      <c r="P50" s="11">
        <v>-19.734233</v>
      </c>
      <c r="Q50" s="9">
        <v>37</v>
      </c>
    </row>
    <row r="51" spans="1:17" ht="12.95" customHeight="1" x14ac:dyDescent="0.2">
      <c r="A51" s="8">
        <v>38</v>
      </c>
      <c r="B51" s="10" t="s">
        <v>36</v>
      </c>
      <c r="C51" s="11">
        <f t="shared" si="31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32"/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37"/>
        <v>0</v>
      </c>
      <c r="N51" s="11">
        <v>0</v>
      </c>
      <c r="O51" s="11">
        <v>0</v>
      </c>
      <c r="P51" s="11">
        <v>0</v>
      </c>
      <c r="Q51" s="9">
        <v>38</v>
      </c>
    </row>
    <row r="52" spans="1:17" ht="12.95" customHeight="1" x14ac:dyDescent="0.2">
      <c r="A52" s="8">
        <v>39</v>
      </c>
      <c r="B52" s="10" t="s">
        <v>37</v>
      </c>
      <c r="C52" s="11">
        <f t="shared" si="31"/>
        <v>-146.66322033999998</v>
      </c>
      <c r="D52" s="11">
        <v>-39.514525279999994</v>
      </c>
      <c r="E52" s="11">
        <v>-30.817566749999997</v>
      </c>
      <c r="F52" s="11">
        <v>-35.484156310000003</v>
      </c>
      <c r="G52" s="11">
        <v>-40.846972000000001</v>
      </c>
      <c r="H52" s="11">
        <f t="shared" si="32"/>
        <v>-236.54362613999999</v>
      </c>
      <c r="I52" s="11">
        <v>-53.42066054</v>
      </c>
      <c r="J52" s="11">
        <v>-64.782403099999996</v>
      </c>
      <c r="K52" s="11">
        <v>-74.815435620000002</v>
      </c>
      <c r="L52" s="11">
        <v>-43.525126879999988</v>
      </c>
      <c r="M52" s="11">
        <f t="shared" si="37"/>
        <v>-266.13035927999999</v>
      </c>
      <c r="N52" s="11">
        <v>-65.315922520000001</v>
      </c>
      <c r="O52" s="11">
        <v>-93.504402589999998</v>
      </c>
      <c r="P52" s="11">
        <v>-107.31003416999999</v>
      </c>
      <c r="Q52" s="9">
        <v>39</v>
      </c>
    </row>
    <row r="53" spans="1:17" ht="12.95" customHeight="1" x14ac:dyDescent="0.2">
      <c r="A53" s="8">
        <v>40</v>
      </c>
      <c r="B53" s="10" t="s">
        <v>38</v>
      </c>
      <c r="C53" s="11">
        <f t="shared" si="31"/>
        <v>-100.66021803000001</v>
      </c>
      <c r="D53" s="11">
        <v>-17.706759920000003</v>
      </c>
      <c r="E53" s="11">
        <v>-27.95889618</v>
      </c>
      <c r="F53" s="11">
        <v>-28.842368410000002</v>
      </c>
      <c r="G53" s="11">
        <v>-26.152193519999997</v>
      </c>
      <c r="H53" s="11">
        <f t="shared" si="32"/>
        <v>-127.22019401999999</v>
      </c>
      <c r="I53" s="11">
        <v>-32.126273849999997</v>
      </c>
      <c r="J53" s="11">
        <v>-56.583234040000001</v>
      </c>
      <c r="K53" s="11">
        <v>-21.766810199999995</v>
      </c>
      <c r="L53" s="11">
        <v>-16.743875930000002</v>
      </c>
      <c r="M53" s="11">
        <f t="shared" si="37"/>
        <v>-89.687309970000001</v>
      </c>
      <c r="N53" s="11">
        <v>-26.01532314</v>
      </c>
      <c r="O53" s="11">
        <v>-22.3391001</v>
      </c>
      <c r="P53" s="11">
        <v>-41.332886729999998</v>
      </c>
      <c r="Q53" s="9">
        <v>40</v>
      </c>
    </row>
    <row r="54" spans="1:17" ht="12.95" customHeight="1" x14ac:dyDescent="0.2">
      <c r="A54" s="8">
        <v>41</v>
      </c>
      <c r="B54" s="10" t="s">
        <v>39</v>
      </c>
      <c r="C54" s="11">
        <f t="shared" si="31"/>
        <v>-55.748565069999998</v>
      </c>
      <c r="D54" s="11">
        <v>-15.389115990000001</v>
      </c>
      <c r="E54" s="11">
        <v>-13.09832329</v>
      </c>
      <c r="F54" s="11">
        <v>-12.983794199999998</v>
      </c>
      <c r="G54" s="11">
        <v>-14.277331589999999</v>
      </c>
      <c r="H54" s="11">
        <f t="shared" si="32"/>
        <v>-59.82554657</v>
      </c>
      <c r="I54" s="11">
        <v>-15.76486379</v>
      </c>
      <c r="J54" s="11">
        <v>-13.613030180000001</v>
      </c>
      <c r="K54" s="11">
        <v>-14.42712764</v>
      </c>
      <c r="L54" s="11">
        <v>-16.020524959999999</v>
      </c>
      <c r="M54" s="11">
        <f t="shared" si="37"/>
        <v>-54.139380770000002</v>
      </c>
      <c r="N54" s="11">
        <v>-15.876047760000001</v>
      </c>
      <c r="O54" s="11">
        <v>-18.418514179999999</v>
      </c>
      <c r="P54" s="11">
        <v>-19.844818830000001</v>
      </c>
      <c r="Q54" s="9">
        <v>41</v>
      </c>
    </row>
    <row r="55" spans="1:17" ht="12.95" customHeight="1" x14ac:dyDescent="0.2">
      <c r="A55" s="8">
        <v>42</v>
      </c>
      <c r="B55" s="10" t="s">
        <v>40</v>
      </c>
      <c r="C55" s="11">
        <f t="shared" si="31"/>
        <v>-443.27938969000002</v>
      </c>
      <c r="D55" s="11">
        <v>-94.322704359999989</v>
      </c>
      <c r="E55" s="11">
        <v>-3.0506468300000003</v>
      </c>
      <c r="F55" s="11">
        <v>-224.79627074000001</v>
      </c>
      <c r="G55" s="11">
        <v>-121.10976776</v>
      </c>
      <c r="H55" s="11">
        <f t="shared" si="32"/>
        <v>-12.03700781</v>
      </c>
      <c r="I55" s="11">
        <v>-16.746159670000001</v>
      </c>
      <c r="J55" s="11">
        <v>-2.4129103099999996</v>
      </c>
      <c r="K55" s="11">
        <v>-2.16738864</v>
      </c>
      <c r="L55" s="11">
        <v>9.2894508099999999</v>
      </c>
      <c r="M55" s="11">
        <f t="shared" si="37"/>
        <v>-7.1111472790000008</v>
      </c>
      <c r="N55" s="11">
        <v>-4.6365729900000003</v>
      </c>
      <c r="O55" s="11">
        <v>-0.490675949</v>
      </c>
      <c r="P55" s="11">
        <v>-1.9838983400000001</v>
      </c>
      <c r="Q55" s="9">
        <v>42</v>
      </c>
    </row>
    <row r="56" spans="1:17" ht="12.95" customHeight="1" x14ac:dyDescent="0.2">
      <c r="A56" s="8">
        <v>43</v>
      </c>
      <c r="B56" s="10" t="s">
        <v>41</v>
      </c>
      <c r="C56" s="11">
        <f t="shared" si="31"/>
        <v>-485.58200354999997</v>
      </c>
      <c r="D56" s="11">
        <v>-187.7952133</v>
      </c>
      <c r="E56" s="11">
        <v>-121.31764639999999</v>
      </c>
      <c r="F56" s="11">
        <v>-110.87149579999999</v>
      </c>
      <c r="G56" s="11">
        <v>-65.597648050000004</v>
      </c>
      <c r="H56" s="11">
        <f t="shared" si="32"/>
        <v>-462.27586585</v>
      </c>
      <c r="I56" s="11">
        <v>-113.68820810999999</v>
      </c>
      <c r="J56" s="11">
        <v>-107.79058094999999</v>
      </c>
      <c r="K56" s="11">
        <v>-106.89065524999999</v>
      </c>
      <c r="L56" s="11">
        <v>-133.90642154</v>
      </c>
      <c r="M56" s="11">
        <f t="shared" si="37"/>
        <v>-364.19939650999999</v>
      </c>
      <c r="N56" s="11">
        <v>-134.26845791</v>
      </c>
      <c r="O56" s="11">
        <v>-107.59898343</v>
      </c>
      <c r="P56" s="11">
        <v>-122.33195517</v>
      </c>
      <c r="Q56" s="9">
        <v>43</v>
      </c>
    </row>
    <row r="57" spans="1:17" ht="12.95" customHeight="1" x14ac:dyDescent="0.2">
      <c r="A57" s="8">
        <v>44</v>
      </c>
      <c r="B57" s="10" t="s">
        <v>42</v>
      </c>
      <c r="C57" s="11">
        <f t="shared" si="31"/>
        <v>-23.614042769999998</v>
      </c>
      <c r="D57" s="11">
        <v>-5.8088726899999994</v>
      </c>
      <c r="E57" s="11">
        <v>-5.0310176799999997</v>
      </c>
      <c r="F57" s="11">
        <v>-5.8064329099999998</v>
      </c>
      <c r="G57" s="11">
        <v>-6.9677194899999995</v>
      </c>
      <c r="H57" s="11">
        <f t="shared" si="32"/>
        <v>-23.259306499999997</v>
      </c>
      <c r="I57" s="11">
        <v>-5.9035106900000001</v>
      </c>
      <c r="J57" s="11">
        <v>-5.4187252899999994</v>
      </c>
      <c r="K57" s="11">
        <v>-5.5487744299999999</v>
      </c>
      <c r="L57" s="11">
        <v>-6.3882960899999999</v>
      </c>
      <c r="M57" s="11">
        <f t="shared" si="37"/>
        <v>-8.9850138199999989</v>
      </c>
      <c r="N57" s="11">
        <v>-3.03485132</v>
      </c>
      <c r="O57" s="11">
        <v>-2.9062923600000001</v>
      </c>
      <c r="P57" s="11">
        <v>-3.0438701400000001</v>
      </c>
      <c r="Q57" s="9">
        <v>44</v>
      </c>
    </row>
    <row r="58" spans="1:17" ht="12.95" customHeight="1" x14ac:dyDescent="0.2">
      <c r="A58" s="8">
        <v>45</v>
      </c>
      <c r="B58" s="10" t="s">
        <v>43</v>
      </c>
      <c r="C58" s="11">
        <f t="shared" si="31"/>
        <v>-60.886095210000001</v>
      </c>
      <c r="D58" s="11">
        <v>-24.450854329999999</v>
      </c>
      <c r="E58" s="11">
        <v>-10.345321779999999</v>
      </c>
      <c r="F58" s="11">
        <v>-11.11977641</v>
      </c>
      <c r="G58" s="11">
        <v>-14.970142690000001</v>
      </c>
      <c r="H58" s="11">
        <f t="shared" si="32"/>
        <v>-63.692059919999991</v>
      </c>
      <c r="I58" s="11">
        <v>-14.97189433</v>
      </c>
      <c r="J58" s="11">
        <v>-14.637021779999998</v>
      </c>
      <c r="K58" s="11">
        <v>-15.500892509999998</v>
      </c>
      <c r="L58" s="11">
        <v>-18.582251299999999</v>
      </c>
      <c r="M58" s="11">
        <f>N58+O58+P58</f>
        <v>-63.133684739999993</v>
      </c>
      <c r="N58" s="11">
        <v>-19.671850319999997</v>
      </c>
      <c r="O58" s="11">
        <v>-22.50249268</v>
      </c>
      <c r="P58" s="11">
        <v>-20.959341739999999</v>
      </c>
      <c r="Q58" s="9">
        <v>45</v>
      </c>
    </row>
    <row r="59" spans="1:17" ht="15" customHeight="1" x14ac:dyDescent="0.2">
      <c r="A59" s="8">
        <v>46</v>
      </c>
      <c r="B59" s="10" t="s">
        <v>45</v>
      </c>
      <c r="C59" s="12">
        <f>C60+C67</f>
        <v>-1938.8576922299997</v>
      </c>
      <c r="D59" s="12">
        <f t="shared" ref="D59:G59" si="38">D60+D67</f>
        <v>-902.64352409000026</v>
      </c>
      <c r="E59" s="12">
        <f t="shared" si="38"/>
        <v>10.904906750000066</v>
      </c>
      <c r="F59" s="12">
        <f t="shared" si="38"/>
        <v>-704.07877374000009</v>
      </c>
      <c r="G59" s="12">
        <f t="shared" si="38"/>
        <v>-343.04030115</v>
      </c>
      <c r="H59" s="12">
        <f>H60+H67</f>
        <v>-4834.4643948600005</v>
      </c>
      <c r="I59" s="12">
        <f t="shared" ref="I59:L59" si="39">I60+I67</f>
        <v>-1145.9064174200003</v>
      </c>
      <c r="J59" s="12">
        <f t="shared" si="39"/>
        <v>-945.78518434000011</v>
      </c>
      <c r="K59" s="12">
        <f t="shared" si="39"/>
        <v>-1418.0484587199999</v>
      </c>
      <c r="L59" s="12">
        <f t="shared" si="39"/>
        <v>-1324.7243343800001</v>
      </c>
      <c r="M59" s="12">
        <f>M60+M67</f>
        <v>-2758.2340847099995</v>
      </c>
      <c r="N59" s="12">
        <f t="shared" ref="N59:P59" si="40">N60+N67</f>
        <v>-1137.1181955100001</v>
      </c>
      <c r="O59" s="12">
        <f t="shared" si="40"/>
        <v>-805.56697966999991</v>
      </c>
      <c r="P59" s="12">
        <f t="shared" si="40"/>
        <v>-815.54890952999983</v>
      </c>
      <c r="Q59" s="9">
        <v>46</v>
      </c>
    </row>
    <row r="60" spans="1:17" ht="14.1" customHeight="1" x14ac:dyDescent="0.2">
      <c r="A60" s="8">
        <v>47</v>
      </c>
      <c r="B60" s="10" t="s">
        <v>46</v>
      </c>
      <c r="C60" s="12">
        <f>C61+C62</f>
        <v>1576.1876012300002</v>
      </c>
      <c r="D60" s="12">
        <f t="shared" ref="D60:G60" si="41">D61+D62</f>
        <v>568.13329794999981</v>
      </c>
      <c r="E60" s="12">
        <f t="shared" si="41"/>
        <v>389.86792763000005</v>
      </c>
      <c r="F60" s="12">
        <f t="shared" si="41"/>
        <v>320.50862512999998</v>
      </c>
      <c r="G60" s="12">
        <f t="shared" si="41"/>
        <v>297.67775052000002</v>
      </c>
      <c r="H60" s="12">
        <f>H61+H62</f>
        <v>1223.5721725399999</v>
      </c>
      <c r="I60" s="12">
        <f t="shared" ref="I60:L60" si="42">I61+I62</f>
        <v>376.14124516000004</v>
      </c>
      <c r="J60" s="12">
        <f t="shared" si="42"/>
        <v>267.44602082</v>
      </c>
      <c r="K60" s="12">
        <f t="shared" si="42"/>
        <v>283.96277341999996</v>
      </c>
      <c r="L60" s="12">
        <f t="shared" si="42"/>
        <v>296.02213313999999</v>
      </c>
      <c r="M60" s="12">
        <f>M61+M62</f>
        <v>1450.47029871</v>
      </c>
      <c r="N60" s="12">
        <f t="shared" ref="N60:P60" si="43">N61+N62</f>
        <v>514.93769894000002</v>
      </c>
      <c r="O60" s="12">
        <f t="shared" si="43"/>
        <v>394.73387911999998</v>
      </c>
      <c r="P60" s="12">
        <f t="shared" si="43"/>
        <v>540.79872065000006</v>
      </c>
      <c r="Q60" s="9">
        <v>47</v>
      </c>
    </row>
    <row r="61" spans="1:17" ht="12.95" customHeight="1" x14ac:dyDescent="0.2">
      <c r="A61" s="8">
        <v>48</v>
      </c>
      <c r="B61" s="10" t="s">
        <v>47</v>
      </c>
      <c r="C61" s="11">
        <f t="shared" ref="C61:C68" si="44">D61+E61+F61+G61</f>
        <v>57.467236460000002</v>
      </c>
      <c r="D61" s="11">
        <v>22.59889905</v>
      </c>
      <c r="E61" s="11">
        <v>9.650038330000001</v>
      </c>
      <c r="F61" s="11">
        <v>12.01933678</v>
      </c>
      <c r="G61" s="11">
        <v>13.1989623</v>
      </c>
      <c r="H61" s="11">
        <f t="shared" ref="H61:H68" si="45">I61+J61+K61+L61</f>
        <v>54.975118160000001</v>
      </c>
      <c r="I61" s="11">
        <v>19.421159459999998</v>
      </c>
      <c r="J61" s="11">
        <v>9.7704179700000005</v>
      </c>
      <c r="K61" s="11">
        <v>12.18291213</v>
      </c>
      <c r="L61" s="11">
        <v>13.6006286</v>
      </c>
      <c r="M61" s="11">
        <f>N61+O61+P61</f>
        <v>43.015356480000008</v>
      </c>
      <c r="N61" s="11">
        <v>20.885362870000002</v>
      </c>
      <c r="O61" s="11">
        <v>9.7810773300000005</v>
      </c>
      <c r="P61" s="11">
        <v>12.348916280000001</v>
      </c>
      <c r="Q61" s="9">
        <v>48</v>
      </c>
    </row>
    <row r="62" spans="1:17" ht="12.95" customHeight="1" x14ac:dyDescent="0.2">
      <c r="A62" s="8">
        <v>49</v>
      </c>
      <c r="B62" s="10" t="s">
        <v>48</v>
      </c>
      <c r="C62" s="11">
        <f>C63+C64+C65</f>
        <v>1518.7203647700001</v>
      </c>
      <c r="D62" s="11">
        <f t="shared" ref="D62:G62" si="46">D63+D64+D65</f>
        <v>545.53439889999981</v>
      </c>
      <c r="E62" s="11">
        <f t="shared" si="46"/>
        <v>380.21788930000002</v>
      </c>
      <c r="F62" s="11">
        <f t="shared" si="46"/>
        <v>308.48928834999998</v>
      </c>
      <c r="G62" s="11">
        <f t="shared" si="46"/>
        <v>284.47878822000001</v>
      </c>
      <c r="H62" s="11">
        <f>H63+H64+H65</f>
        <v>1168.5970543799999</v>
      </c>
      <c r="I62" s="11">
        <f t="shared" ref="I62:L62" si="47">I63+I64+I65</f>
        <v>356.72008570000003</v>
      </c>
      <c r="J62" s="11">
        <f t="shared" si="47"/>
        <v>257.67560285000002</v>
      </c>
      <c r="K62" s="11">
        <f t="shared" si="47"/>
        <v>271.77986128999999</v>
      </c>
      <c r="L62" s="11">
        <f t="shared" si="47"/>
        <v>282.42150454</v>
      </c>
      <c r="M62" s="11">
        <f>M63+M64+M65</f>
        <v>1407.4549422299999</v>
      </c>
      <c r="N62" s="11">
        <f t="shared" ref="N62:P62" si="48">N63+N64+N65</f>
        <v>494.05233607000002</v>
      </c>
      <c r="O62" s="11">
        <f t="shared" si="48"/>
        <v>384.95280178999997</v>
      </c>
      <c r="P62" s="11">
        <f t="shared" si="48"/>
        <v>528.44980437000004</v>
      </c>
      <c r="Q62" s="9">
        <v>49</v>
      </c>
    </row>
    <row r="63" spans="1:17" ht="12.75" customHeight="1" x14ac:dyDescent="0.2">
      <c r="A63" s="8">
        <v>50</v>
      </c>
      <c r="B63" s="10" t="s">
        <v>49</v>
      </c>
      <c r="C63" s="11">
        <f t="shared" si="44"/>
        <v>139.07387154000003</v>
      </c>
      <c r="D63" s="11">
        <v>111.01876786000001</v>
      </c>
      <c r="E63" s="11">
        <v>29.277541159999998</v>
      </c>
      <c r="F63" s="11">
        <v>0.54631956999999998</v>
      </c>
      <c r="G63" s="11">
        <v>-1.7687570500000001</v>
      </c>
      <c r="H63" s="11">
        <f t="shared" si="45"/>
        <v>87.320541860000006</v>
      </c>
      <c r="I63" s="11">
        <v>68.765682130000002</v>
      </c>
      <c r="J63" s="11">
        <v>0.21396346000000002</v>
      </c>
      <c r="K63" s="11">
        <v>7.1904972900000006</v>
      </c>
      <c r="L63" s="11">
        <v>11.15039898</v>
      </c>
      <c r="M63" s="11">
        <f t="shared" ref="M63:M65" si="49">N63+O63+P63</f>
        <v>153.90493595999999</v>
      </c>
      <c r="N63" s="11">
        <v>153.65298171999999</v>
      </c>
      <c r="O63" s="11">
        <v>0.12124707000000001</v>
      </c>
      <c r="P63" s="11">
        <v>0.13070716999999998</v>
      </c>
      <c r="Q63" s="9">
        <v>50</v>
      </c>
    </row>
    <row r="64" spans="1:17" ht="12.75" customHeight="1" x14ac:dyDescent="0.2">
      <c r="A64" s="8">
        <v>51</v>
      </c>
      <c r="B64" s="10" t="s">
        <v>50</v>
      </c>
      <c r="C64" s="11">
        <f t="shared" si="44"/>
        <v>282.57559366000004</v>
      </c>
      <c r="D64" s="11">
        <v>86.374443460000009</v>
      </c>
      <c r="E64" s="11">
        <v>68.112792490000004</v>
      </c>
      <c r="F64" s="11">
        <v>69.646676129999989</v>
      </c>
      <c r="G64" s="11">
        <v>58.441681580000001</v>
      </c>
      <c r="H64" s="11">
        <f t="shared" si="45"/>
        <v>267.39950684999997</v>
      </c>
      <c r="I64" s="11">
        <v>71.536045420000008</v>
      </c>
      <c r="J64" s="11">
        <v>60.560308689999999</v>
      </c>
      <c r="K64" s="11">
        <v>67.202093779999998</v>
      </c>
      <c r="L64" s="11">
        <v>68.101058960000003</v>
      </c>
      <c r="M64" s="11">
        <f t="shared" si="49"/>
        <v>337.17527991999998</v>
      </c>
      <c r="N64" s="11">
        <v>108.56235207</v>
      </c>
      <c r="O64" s="11">
        <v>102.44770320999999</v>
      </c>
      <c r="P64" s="11">
        <v>126.16522463999999</v>
      </c>
      <c r="Q64" s="9">
        <v>51</v>
      </c>
    </row>
    <row r="65" spans="1:17" ht="12.75" customHeight="1" x14ac:dyDescent="0.2">
      <c r="A65" s="8">
        <v>52</v>
      </c>
      <c r="B65" s="10" t="s">
        <v>51</v>
      </c>
      <c r="C65" s="11">
        <f t="shared" si="44"/>
        <v>1097.0708995699999</v>
      </c>
      <c r="D65" s="11">
        <v>348.14118757999984</v>
      </c>
      <c r="E65" s="11">
        <v>282.82755565000002</v>
      </c>
      <c r="F65" s="11">
        <v>238.29629265</v>
      </c>
      <c r="G65" s="11">
        <v>227.80586369</v>
      </c>
      <c r="H65" s="11">
        <f t="shared" si="45"/>
        <v>813.87700567000002</v>
      </c>
      <c r="I65" s="11">
        <v>216.41835815000002</v>
      </c>
      <c r="J65" s="11">
        <v>196.90133070000002</v>
      </c>
      <c r="K65" s="11">
        <v>197.38727022</v>
      </c>
      <c r="L65" s="11">
        <v>203.17004659999998</v>
      </c>
      <c r="M65" s="11">
        <f t="shared" si="49"/>
        <v>916.37472634999995</v>
      </c>
      <c r="N65" s="11">
        <v>231.83700228000001</v>
      </c>
      <c r="O65" s="11">
        <v>282.38385151</v>
      </c>
      <c r="P65" s="11">
        <v>402.15387256000002</v>
      </c>
      <c r="Q65" s="9">
        <v>52</v>
      </c>
    </row>
    <row r="66" spans="1:17" ht="12.75" customHeight="1" x14ac:dyDescent="0.2">
      <c r="A66" s="8"/>
      <c r="B66" s="10" t="s">
        <v>86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9"/>
    </row>
    <row r="67" spans="1:17" ht="14.1" customHeight="1" x14ac:dyDescent="0.2">
      <c r="A67" s="8">
        <v>53</v>
      </c>
      <c r="B67" s="10" t="s">
        <v>52</v>
      </c>
      <c r="C67" s="12">
        <f>C68+C69</f>
        <v>-3515.0452934599998</v>
      </c>
      <c r="D67" s="12">
        <f t="shared" ref="D67:G67" si="50">D68+D69</f>
        <v>-1470.7768220400001</v>
      </c>
      <c r="E67" s="12">
        <f t="shared" si="50"/>
        <v>-378.96302087999999</v>
      </c>
      <c r="F67" s="12">
        <f t="shared" si="50"/>
        <v>-1024.58739887</v>
      </c>
      <c r="G67" s="12">
        <f t="shared" si="50"/>
        <v>-640.71805167000002</v>
      </c>
      <c r="H67" s="12">
        <f>H68+H69</f>
        <v>-6058.0365674000004</v>
      </c>
      <c r="I67" s="12">
        <f t="shared" ref="I67:L67" si="51">I68+I69</f>
        <v>-1522.0476625800002</v>
      </c>
      <c r="J67" s="12">
        <f t="shared" si="51"/>
        <v>-1213.2312051600002</v>
      </c>
      <c r="K67" s="12">
        <f t="shared" si="51"/>
        <v>-1702.0112321399997</v>
      </c>
      <c r="L67" s="12">
        <f t="shared" si="51"/>
        <v>-1620.7464675200001</v>
      </c>
      <c r="M67" s="12">
        <f>M68+M69</f>
        <v>-4208.7043834199994</v>
      </c>
      <c r="N67" s="12">
        <f t="shared" ref="N67:P67" si="52">N68+N69</f>
        <v>-1652.0558944500001</v>
      </c>
      <c r="O67" s="12">
        <f t="shared" si="52"/>
        <v>-1200.3008587899999</v>
      </c>
      <c r="P67" s="12">
        <f t="shared" si="52"/>
        <v>-1356.3476301799999</v>
      </c>
      <c r="Q67" s="9">
        <v>53</v>
      </c>
    </row>
    <row r="68" spans="1:17" ht="12.95" customHeight="1" x14ac:dyDescent="0.2">
      <c r="A68" s="8">
        <v>54</v>
      </c>
      <c r="B68" s="10" t="s">
        <v>47</v>
      </c>
      <c r="C68" s="11">
        <f t="shared" si="44"/>
        <v>-2.5520299999999998</v>
      </c>
      <c r="D68" s="11">
        <v>-0.48563000000000001</v>
      </c>
      <c r="E68" s="11">
        <v>-0.94499999999999995</v>
      </c>
      <c r="F68" s="11">
        <v>-0.42359999999999998</v>
      </c>
      <c r="G68" s="11">
        <v>-0.69779999999999998</v>
      </c>
      <c r="H68" s="11">
        <f t="shared" si="45"/>
        <v>-2.5527039999999999</v>
      </c>
      <c r="I68" s="11">
        <v>-0.35525000000000001</v>
      </c>
      <c r="J68" s="11">
        <v>-1.0449999999999999</v>
      </c>
      <c r="K68" s="11">
        <v>-0.443554</v>
      </c>
      <c r="L68" s="11">
        <v>-0.70889999999999997</v>
      </c>
      <c r="M68" s="11">
        <f>N68+O68+P68</f>
        <v>-1.804697</v>
      </c>
      <c r="N68" s="11">
        <v>-0.35525000000000001</v>
      </c>
      <c r="O68" s="11">
        <v>-1.0158700000000001</v>
      </c>
      <c r="P68" s="11">
        <v>-0.43357699999999999</v>
      </c>
      <c r="Q68" s="9">
        <v>54</v>
      </c>
    </row>
    <row r="69" spans="1:17" ht="12.95" customHeight="1" x14ac:dyDescent="0.2">
      <c r="A69" s="8">
        <v>55</v>
      </c>
      <c r="B69" s="10" t="s">
        <v>48</v>
      </c>
      <c r="C69" s="11">
        <f>C70+C71+C72</f>
        <v>-3512.49326346</v>
      </c>
      <c r="D69" s="11">
        <f t="shared" ref="D69:G69" si="53">D70+D71+D72</f>
        <v>-1470.2911920400002</v>
      </c>
      <c r="E69" s="11">
        <f t="shared" si="53"/>
        <v>-378.01802087999999</v>
      </c>
      <c r="F69" s="11">
        <f t="shared" si="53"/>
        <v>-1024.1637988699999</v>
      </c>
      <c r="G69" s="11">
        <f t="shared" si="53"/>
        <v>-640.02025166999999</v>
      </c>
      <c r="H69" s="11">
        <f>H70+H71+H72</f>
        <v>-6055.4838634000007</v>
      </c>
      <c r="I69" s="11">
        <f t="shared" ref="I69:L69" si="54">I70+I71+I72</f>
        <v>-1521.6924125800001</v>
      </c>
      <c r="J69" s="11">
        <f t="shared" si="54"/>
        <v>-1212.1862051600001</v>
      </c>
      <c r="K69" s="11">
        <f t="shared" si="54"/>
        <v>-1701.5676781399998</v>
      </c>
      <c r="L69" s="11">
        <f t="shared" si="54"/>
        <v>-1620.03756752</v>
      </c>
      <c r="M69" s="11">
        <f>M70+M71+M72</f>
        <v>-4206.8996864199999</v>
      </c>
      <c r="N69" s="11">
        <f t="shared" ref="N69:P69" si="55">N70+N71+N72</f>
        <v>-1651.70064445</v>
      </c>
      <c r="O69" s="11">
        <f t="shared" si="55"/>
        <v>-1199.2849887899999</v>
      </c>
      <c r="P69" s="11">
        <f t="shared" si="55"/>
        <v>-1355.9140531799999</v>
      </c>
      <c r="Q69" s="9">
        <v>55</v>
      </c>
    </row>
    <row r="70" spans="1:17" ht="12.95" customHeight="1" x14ac:dyDescent="0.2">
      <c r="A70" s="8">
        <v>56</v>
      </c>
      <c r="B70" s="10" t="s">
        <v>49</v>
      </c>
      <c r="C70" s="11">
        <f t="shared" ref="C70:C79" si="56">D70+E70+F70+G70</f>
        <v>-333.80290980000001</v>
      </c>
      <c r="D70" s="11">
        <v>-527.91725383000005</v>
      </c>
      <c r="E70" s="11">
        <v>330.44555074000004</v>
      </c>
      <c r="F70" s="11">
        <v>-146.98078215999999</v>
      </c>
      <c r="G70" s="11">
        <v>10.649575449999986</v>
      </c>
      <c r="H70" s="11">
        <f t="shared" ref="H70:H79" si="57">I70+J70+K70+L70</f>
        <v>-2992.2910297100002</v>
      </c>
      <c r="I70" s="11">
        <v>-623.82434837999995</v>
      </c>
      <c r="J70" s="11">
        <v>-591.94274585000005</v>
      </c>
      <c r="K70" s="11">
        <v>-744.06804946</v>
      </c>
      <c r="L70" s="11">
        <v>-1032.45588602</v>
      </c>
      <c r="M70" s="11">
        <f t="shared" ref="M70:M72" si="58">N70+O70+P70</f>
        <v>-1779.34191633</v>
      </c>
      <c r="N70" s="11">
        <v>-746.73591629999999</v>
      </c>
      <c r="O70" s="11">
        <v>-602.32697810999991</v>
      </c>
      <c r="P70" s="11">
        <v>-430.27902191999999</v>
      </c>
      <c r="Q70" s="9">
        <v>56</v>
      </c>
    </row>
    <row r="71" spans="1:17" ht="12.95" customHeight="1" x14ac:dyDescent="0.2">
      <c r="A71" s="8">
        <v>57</v>
      </c>
      <c r="B71" s="10" t="s">
        <v>50</v>
      </c>
      <c r="C71" s="11">
        <f t="shared" si="56"/>
        <v>-1178.5863739900001</v>
      </c>
      <c r="D71" s="11">
        <v>-377.20676347</v>
      </c>
      <c r="E71" s="11">
        <v>-195.93641503000001</v>
      </c>
      <c r="F71" s="11">
        <v>-400.49422462000001</v>
      </c>
      <c r="G71" s="11">
        <v>-204.94897087000001</v>
      </c>
      <c r="H71" s="11">
        <f t="shared" si="57"/>
        <v>-1404.9650327100001</v>
      </c>
      <c r="I71" s="11">
        <v>-450.4684939</v>
      </c>
      <c r="J71" s="11">
        <v>-206.56969167</v>
      </c>
      <c r="K71" s="11">
        <v>-548.16664027000002</v>
      </c>
      <c r="L71" s="11">
        <v>-199.76020686999999</v>
      </c>
      <c r="M71" s="11">
        <f t="shared" si="58"/>
        <v>-1225.3502731600001</v>
      </c>
      <c r="N71" s="11">
        <v>-503.18519785000001</v>
      </c>
      <c r="O71" s="11">
        <v>-167.51709717</v>
      </c>
      <c r="P71" s="11">
        <v>-554.64797813999996</v>
      </c>
      <c r="Q71" s="9">
        <v>57</v>
      </c>
    </row>
    <row r="72" spans="1:17" ht="12.95" customHeight="1" x14ac:dyDescent="0.2">
      <c r="A72" s="8">
        <v>58</v>
      </c>
      <c r="B72" s="10" t="s">
        <v>51</v>
      </c>
      <c r="C72" s="11">
        <f t="shared" si="56"/>
        <v>-2000.1039796700002</v>
      </c>
      <c r="D72" s="11">
        <v>-565.16717474000006</v>
      </c>
      <c r="E72" s="11">
        <v>-512.52715659</v>
      </c>
      <c r="F72" s="11">
        <v>-476.68879208999999</v>
      </c>
      <c r="G72" s="11">
        <v>-445.72085625</v>
      </c>
      <c r="H72" s="11">
        <f t="shared" si="57"/>
        <v>-1658.22780098</v>
      </c>
      <c r="I72" s="11">
        <v>-447.39957029999999</v>
      </c>
      <c r="J72" s="11">
        <v>-413.67376763999999</v>
      </c>
      <c r="K72" s="11">
        <v>-409.33298840999998</v>
      </c>
      <c r="L72" s="11">
        <v>-387.82147463000001</v>
      </c>
      <c r="M72" s="11">
        <f t="shared" si="58"/>
        <v>-1202.2074969300002</v>
      </c>
      <c r="N72" s="11">
        <v>-401.77953030000003</v>
      </c>
      <c r="O72" s="11">
        <v>-429.44091350999997</v>
      </c>
      <c r="P72" s="11">
        <v>-370.98705312000004</v>
      </c>
      <c r="Q72" s="9">
        <v>58</v>
      </c>
    </row>
    <row r="73" spans="1:17" ht="15" customHeight="1" x14ac:dyDescent="0.2">
      <c r="A73" s="8">
        <v>59</v>
      </c>
      <c r="B73" s="10" t="s">
        <v>53</v>
      </c>
      <c r="C73" s="12">
        <f>C74+C75</f>
        <v>35.317922400000157</v>
      </c>
      <c r="D73" s="12">
        <f t="shared" ref="D73:G73" si="59">D74+D75</f>
        <v>-18.757579560000011</v>
      </c>
      <c r="E73" s="12">
        <f t="shared" si="59"/>
        <v>26.455629030000011</v>
      </c>
      <c r="F73" s="12">
        <f t="shared" si="59"/>
        <v>11.756653880000044</v>
      </c>
      <c r="G73" s="12">
        <f t="shared" si="59"/>
        <v>15.863219050000026</v>
      </c>
      <c r="H73" s="12">
        <f>H74+H75</f>
        <v>181.73374617000013</v>
      </c>
      <c r="I73" s="12">
        <f t="shared" ref="I73:L73" si="60">I74+I75</f>
        <v>14.929320650000022</v>
      </c>
      <c r="J73" s="12">
        <f t="shared" si="60"/>
        <v>24.776485370000017</v>
      </c>
      <c r="K73" s="12">
        <f t="shared" si="60"/>
        <v>44.824544339999989</v>
      </c>
      <c r="L73" s="12">
        <f t="shared" si="60"/>
        <v>97.203395810000018</v>
      </c>
      <c r="M73" s="12">
        <f>M74+M75</f>
        <v>-11.85923200000002</v>
      </c>
      <c r="N73" s="12">
        <f t="shared" ref="N73:P73" si="61">N74+N75</f>
        <v>-0.35987606000000483</v>
      </c>
      <c r="O73" s="12">
        <f t="shared" si="61"/>
        <v>3.2695924299999604</v>
      </c>
      <c r="P73" s="12">
        <f t="shared" si="61"/>
        <v>-14.768948369999976</v>
      </c>
      <c r="Q73" s="9">
        <v>59</v>
      </c>
    </row>
    <row r="74" spans="1:17" ht="14.1" customHeight="1" x14ac:dyDescent="0.2">
      <c r="A74" s="8">
        <v>60</v>
      </c>
      <c r="B74" s="10" t="s">
        <v>54</v>
      </c>
      <c r="C74" s="11">
        <f t="shared" si="56"/>
        <v>652.84377519000009</v>
      </c>
      <c r="D74" s="11">
        <v>174.74603060999999</v>
      </c>
      <c r="E74" s="11">
        <v>137.55434105</v>
      </c>
      <c r="F74" s="11">
        <v>153.28892725000003</v>
      </c>
      <c r="G74" s="11">
        <v>187.25447628000001</v>
      </c>
      <c r="H74" s="11">
        <f t="shared" si="57"/>
        <v>969.2234899</v>
      </c>
      <c r="I74" s="11">
        <v>172.11375895</v>
      </c>
      <c r="J74" s="11">
        <v>218.99834808000003</v>
      </c>
      <c r="K74" s="11">
        <v>248.70911705999998</v>
      </c>
      <c r="L74" s="11">
        <v>329.40226581000002</v>
      </c>
      <c r="M74" s="11">
        <f t="shared" ref="M74:M77" si="62">N74+O74+P74</f>
        <v>649.20666987000004</v>
      </c>
      <c r="N74" s="11">
        <v>189.74754523999999</v>
      </c>
      <c r="O74" s="11">
        <v>235.74083385999998</v>
      </c>
      <c r="P74" s="11">
        <v>223.71829077000001</v>
      </c>
      <c r="Q74" s="9">
        <v>60</v>
      </c>
    </row>
    <row r="75" spans="1:17" ht="14.1" customHeight="1" x14ac:dyDescent="0.2">
      <c r="A75" s="8">
        <v>61</v>
      </c>
      <c r="B75" s="10" t="s">
        <v>55</v>
      </c>
      <c r="C75" s="11">
        <f t="shared" si="56"/>
        <v>-617.52585278999993</v>
      </c>
      <c r="D75" s="11">
        <v>-193.50361017</v>
      </c>
      <c r="E75" s="11">
        <v>-111.09871201999999</v>
      </c>
      <c r="F75" s="11">
        <v>-141.53227336999998</v>
      </c>
      <c r="G75" s="11">
        <v>-171.39125722999998</v>
      </c>
      <c r="H75" s="11">
        <f t="shared" si="57"/>
        <v>-787.48974372999987</v>
      </c>
      <c r="I75" s="11">
        <v>-157.18443829999998</v>
      </c>
      <c r="J75" s="11">
        <v>-194.22186271000001</v>
      </c>
      <c r="K75" s="11">
        <v>-203.88457271999999</v>
      </c>
      <c r="L75" s="11">
        <v>-232.19887</v>
      </c>
      <c r="M75" s="11">
        <f t="shared" si="62"/>
        <v>-661.06590187000006</v>
      </c>
      <c r="N75" s="11">
        <v>-190.1074213</v>
      </c>
      <c r="O75" s="11">
        <v>-232.47124143000002</v>
      </c>
      <c r="P75" s="11">
        <v>-238.48723913999999</v>
      </c>
      <c r="Q75" s="9">
        <v>61</v>
      </c>
    </row>
    <row r="76" spans="1:17" ht="12.95" customHeight="1" x14ac:dyDescent="0.2">
      <c r="A76" s="8">
        <v>62</v>
      </c>
      <c r="B76" s="10" t="s">
        <v>56</v>
      </c>
      <c r="C76" s="11">
        <f t="shared" si="56"/>
        <v>40.309769000000003</v>
      </c>
      <c r="D76" s="11">
        <v>7.2855979999999994</v>
      </c>
      <c r="E76" s="11">
        <v>1.3071000000000002</v>
      </c>
      <c r="F76" s="11">
        <v>5.9348380000000001</v>
      </c>
      <c r="G76" s="11">
        <v>25.782233000000002</v>
      </c>
      <c r="H76" s="11">
        <f t="shared" si="57"/>
        <v>13.645434999999999</v>
      </c>
      <c r="I76" s="11">
        <v>-1.7047250000000003</v>
      </c>
      <c r="J76" s="11">
        <v>-0.86815399999999965</v>
      </c>
      <c r="K76" s="11">
        <v>1.4908330000000003</v>
      </c>
      <c r="L76" s="11">
        <v>14.727480999999999</v>
      </c>
      <c r="M76" s="11">
        <f t="shared" si="62"/>
        <v>13.646775000000002</v>
      </c>
      <c r="N76" s="11">
        <v>3.042421</v>
      </c>
      <c r="O76" s="11">
        <v>5.8552409999999995</v>
      </c>
      <c r="P76" s="11">
        <v>4.7491130000000004</v>
      </c>
      <c r="Q76" s="9">
        <v>62</v>
      </c>
    </row>
    <row r="77" spans="1:17" ht="12.95" customHeight="1" x14ac:dyDescent="0.2">
      <c r="A77" s="8">
        <v>63</v>
      </c>
      <c r="B77" s="10" t="s">
        <v>57</v>
      </c>
      <c r="C77" s="11">
        <f t="shared" si="56"/>
        <v>-4.9918465999999979</v>
      </c>
      <c r="D77" s="11">
        <v>-26.043177560000004</v>
      </c>
      <c r="E77" s="11">
        <v>25.148529030000006</v>
      </c>
      <c r="F77" s="11">
        <v>5.8218158799999999</v>
      </c>
      <c r="G77" s="11">
        <v>-9.9190139500000001</v>
      </c>
      <c r="H77" s="11">
        <f t="shared" si="57"/>
        <v>168.08831117000003</v>
      </c>
      <c r="I77" s="11">
        <v>16.634045650000019</v>
      </c>
      <c r="J77" s="11">
        <v>25.644639370000021</v>
      </c>
      <c r="K77" s="11">
        <v>43.333711339999979</v>
      </c>
      <c r="L77" s="11">
        <v>82.475914810000006</v>
      </c>
      <c r="M77" s="11">
        <f t="shared" si="62"/>
        <v>-25.506006999999965</v>
      </c>
      <c r="N77" s="11">
        <v>-3.4022970599999951</v>
      </c>
      <c r="O77" s="11">
        <v>-2.58564857</v>
      </c>
      <c r="P77" s="11">
        <v>-19.51806136999997</v>
      </c>
      <c r="Q77" s="9">
        <v>63</v>
      </c>
    </row>
    <row r="78" spans="1:17" ht="15.95" customHeight="1" x14ac:dyDescent="0.2">
      <c r="A78" s="8">
        <v>64</v>
      </c>
      <c r="B78" s="10" t="s">
        <v>58</v>
      </c>
      <c r="C78" s="12">
        <f>C79+C80</f>
        <v>-571.23483398999906</v>
      </c>
      <c r="D78" s="12">
        <f t="shared" ref="D78:G78" si="63">D79+D80</f>
        <v>1233.5600858700002</v>
      </c>
      <c r="E78" s="12">
        <f t="shared" si="63"/>
        <v>-94.752329139999432</v>
      </c>
      <c r="F78" s="12">
        <f t="shared" si="63"/>
        <v>-1149.4097280500002</v>
      </c>
      <c r="G78" s="12">
        <f t="shared" si="63"/>
        <v>-560.6328626700008</v>
      </c>
      <c r="H78" s="12">
        <f>H79+H80</f>
        <v>1060.3200073500002</v>
      </c>
      <c r="I78" s="12">
        <f t="shared" ref="I78:L78" si="64">I79+I80</f>
        <v>709.19170894999991</v>
      </c>
      <c r="J78" s="12">
        <f t="shared" si="64"/>
        <v>-422.53653694999997</v>
      </c>
      <c r="K78" s="12">
        <f t="shared" si="64"/>
        <v>829.36330048000025</v>
      </c>
      <c r="L78" s="12">
        <f t="shared" si="64"/>
        <v>-55.69846512999991</v>
      </c>
      <c r="M78" s="12">
        <f>M79+M80</f>
        <v>8186.6611366029992</v>
      </c>
      <c r="N78" s="12">
        <f t="shared" ref="N78:P78" si="65">N79+N80</f>
        <v>2889.6777754</v>
      </c>
      <c r="O78" s="12">
        <f t="shared" si="65"/>
        <v>1401.2235323999996</v>
      </c>
      <c r="P78" s="12">
        <f t="shared" si="65"/>
        <v>3895.7598288030003</v>
      </c>
      <c r="Q78" s="9">
        <v>64</v>
      </c>
    </row>
    <row r="79" spans="1:17" ht="15" customHeight="1" x14ac:dyDescent="0.2">
      <c r="A79" s="8">
        <v>65</v>
      </c>
      <c r="B79" s="10" t="s">
        <v>59</v>
      </c>
      <c r="C79" s="12">
        <f t="shared" si="56"/>
        <v>11.094356999999999</v>
      </c>
      <c r="D79" s="12">
        <v>3.0247570000000001</v>
      </c>
      <c r="E79" s="12">
        <v>2.7696000000000001</v>
      </c>
      <c r="F79" s="12">
        <v>2.5099999999999998</v>
      </c>
      <c r="G79" s="12">
        <v>2.79</v>
      </c>
      <c r="H79" s="12">
        <f t="shared" si="57"/>
        <v>4.3138000000000005</v>
      </c>
      <c r="I79" s="12">
        <v>1.0759000000000001</v>
      </c>
      <c r="J79" s="12">
        <v>1.081</v>
      </c>
      <c r="K79" s="12">
        <v>1.0784500000000001</v>
      </c>
      <c r="L79" s="12">
        <v>1.0784499999999999</v>
      </c>
      <c r="M79" s="12">
        <f>N79+O79+P79</f>
        <v>6.8495785000000007</v>
      </c>
      <c r="N79" s="12">
        <v>2.0503285</v>
      </c>
      <c r="O79" s="12">
        <v>2.4658000000000002</v>
      </c>
      <c r="P79" s="12">
        <v>2.33345</v>
      </c>
      <c r="Q79" s="9">
        <v>65</v>
      </c>
    </row>
    <row r="80" spans="1:17" ht="15" customHeight="1" x14ac:dyDescent="0.2">
      <c r="A80" s="8">
        <v>66</v>
      </c>
      <c r="B80" s="10" t="s">
        <v>60</v>
      </c>
      <c r="C80" s="12">
        <f>C81+C90+C93+C104</f>
        <v>-582.32919098999901</v>
      </c>
      <c r="D80" s="12">
        <f t="shared" ref="D80:G80" si="66">D81+D90+D93+D104</f>
        <v>1230.5353288700003</v>
      </c>
      <c r="E80" s="12">
        <f t="shared" si="66"/>
        <v>-97.521929139999429</v>
      </c>
      <c r="F80" s="12">
        <f t="shared" si="66"/>
        <v>-1151.9197280500002</v>
      </c>
      <c r="G80" s="12">
        <f t="shared" si="66"/>
        <v>-563.42286267000077</v>
      </c>
      <c r="H80" s="12">
        <f>H81+H90+H93+H104</f>
        <v>1056.0062073500003</v>
      </c>
      <c r="I80" s="12">
        <f t="shared" ref="I80:L80" si="67">I81+I90+I93+I104</f>
        <v>708.11580894999986</v>
      </c>
      <c r="J80" s="12">
        <f t="shared" si="67"/>
        <v>-423.61753694999999</v>
      </c>
      <c r="K80" s="12">
        <f t="shared" si="67"/>
        <v>828.28485048000027</v>
      </c>
      <c r="L80" s="12">
        <f t="shared" si="67"/>
        <v>-56.776915129999907</v>
      </c>
      <c r="M80" s="12">
        <f>M81+M90+M93+M104</f>
        <v>8179.8115581029997</v>
      </c>
      <c r="N80" s="12">
        <f t="shared" ref="N80:P80" si="68">N81+N90+N93+N104</f>
        <v>2887.6274469</v>
      </c>
      <c r="O80" s="12">
        <f t="shared" si="68"/>
        <v>1398.7577323999997</v>
      </c>
      <c r="P80" s="12">
        <f t="shared" si="68"/>
        <v>3893.4263788030003</v>
      </c>
      <c r="Q80" s="9">
        <v>66</v>
      </c>
    </row>
    <row r="81" spans="1:17" ht="14.1" customHeight="1" x14ac:dyDescent="0.2">
      <c r="A81" s="8">
        <v>67</v>
      </c>
      <c r="B81" s="10" t="s">
        <v>61</v>
      </c>
      <c r="C81" s="14">
        <f>C82+C86</f>
        <v>58.175326880000739</v>
      </c>
      <c r="D81" s="14">
        <f t="shared" ref="D81:G81" si="69">D82+D86</f>
        <v>926.15298200999996</v>
      </c>
      <c r="E81" s="14">
        <f t="shared" si="69"/>
        <v>444.71169793000041</v>
      </c>
      <c r="F81" s="14">
        <f t="shared" si="69"/>
        <v>-920.89550378000001</v>
      </c>
      <c r="G81" s="14">
        <f t="shared" si="69"/>
        <v>-391.7938492799999</v>
      </c>
      <c r="H81" s="14">
        <f>H82+H86</f>
        <v>1629.3706410999998</v>
      </c>
      <c r="I81" s="14">
        <f t="shared" ref="I81:L81" si="70">I82+I86</f>
        <v>-4.1923329700000522</v>
      </c>
      <c r="J81" s="14">
        <f t="shared" si="70"/>
        <v>277.74003553000006</v>
      </c>
      <c r="K81" s="14">
        <f t="shared" si="70"/>
        <v>782.99520905999998</v>
      </c>
      <c r="L81" s="14">
        <f t="shared" si="70"/>
        <v>572.82772948000002</v>
      </c>
      <c r="M81" s="14">
        <f>M82+M86</f>
        <v>1894.65024926</v>
      </c>
      <c r="N81" s="14">
        <f t="shared" ref="N81:P81" si="71">N82+N86</f>
        <v>760.56890263999992</v>
      </c>
      <c r="O81" s="14">
        <f t="shared" si="71"/>
        <v>569.11009184999989</v>
      </c>
      <c r="P81" s="14">
        <f t="shared" si="71"/>
        <v>564.97125477000009</v>
      </c>
      <c r="Q81" s="9">
        <v>67</v>
      </c>
    </row>
    <row r="82" spans="1:17" ht="12.95" customHeight="1" x14ac:dyDescent="0.2">
      <c r="A82" s="8">
        <v>68</v>
      </c>
      <c r="B82" s="10" t="s">
        <v>62</v>
      </c>
      <c r="C82" s="11">
        <f>C83+C84+C85</f>
        <v>-91.774961449999864</v>
      </c>
      <c r="D82" s="11">
        <f t="shared" ref="D82:G82" si="72">D83+D84+D85</f>
        <v>-59.789292720000006</v>
      </c>
      <c r="E82" s="11">
        <f t="shared" si="72"/>
        <v>42.839897979999996</v>
      </c>
      <c r="F82" s="11">
        <f t="shared" si="72"/>
        <v>-334.33579358999998</v>
      </c>
      <c r="G82" s="11">
        <f t="shared" si="72"/>
        <v>259.51022688000012</v>
      </c>
      <c r="H82" s="11">
        <f>H83+H84+H85</f>
        <v>-297.58047123000006</v>
      </c>
      <c r="I82" s="11">
        <f t="shared" ref="I82:L82" si="73">I83+I84+I85</f>
        <v>-125.65466584000001</v>
      </c>
      <c r="J82" s="11">
        <f t="shared" si="73"/>
        <v>-106.21467009000001</v>
      </c>
      <c r="K82" s="11">
        <f t="shared" si="73"/>
        <v>-38.010170629999998</v>
      </c>
      <c r="L82" s="11">
        <f t="shared" si="73"/>
        <v>-27.700964669999998</v>
      </c>
      <c r="M82" s="11">
        <f>M83+M84+M85</f>
        <v>-85.667186520000016</v>
      </c>
      <c r="N82" s="11">
        <f t="shared" ref="N82:P82" si="74">N83+N84+N85</f>
        <v>31.665070570000001</v>
      </c>
      <c r="O82" s="11">
        <f t="shared" si="74"/>
        <v>16.435243229999998</v>
      </c>
      <c r="P82" s="11">
        <f t="shared" si="74"/>
        <v>-133.76750032000001</v>
      </c>
      <c r="Q82" s="9">
        <v>68</v>
      </c>
    </row>
    <row r="83" spans="1:17" ht="12.95" customHeight="1" x14ac:dyDescent="0.2">
      <c r="A83" s="8">
        <v>69</v>
      </c>
      <c r="B83" s="10" t="s">
        <v>63</v>
      </c>
      <c r="C83" s="11">
        <f t="shared" ref="C83:C92" si="75">D83+E83+F83+G83</f>
        <v>-91.774961449999864</v>
      </c>
      <c r="D83" s="11">
        <v>-59.789292720000006</v>
      </c>
      <c r="E83" s="11">
        <v>42.839897979999996</v>
      </c>
      <c r="F83" s="11">
        <v>-334.33579358999998</v>
      </c>
      <c r="G83" s="11">
        <v>259.51022688000012</v>
      </c>
      <c r="H83" s="11">
        <f t="shared" ref="H83:H92" si="76">I83+J83+K83+L83</f>
        <v>-297.58047123000006</v>
      </c>
      <c r="I83" s="11">
        <v>-125.65466584000001</v>
      </c>
      <c r="J83" s="11">
        <v>-106.21467009000001</v>
      </c>
      <c r="K83" s="11">
        <v>-38.010170629999998</v>
      </c>
      <c r="L83" s="11">
        <v>-27.700964669999998</v>
      </c>
      <c r="M83" s="11">
        <f t="shared" ref="M83:M85" si="77">N83+O83+P83</f>
        <v>-85.667186520000016</v>
      </c>
      <c r="N83" s="11">
        <v>31.665070570000001</v>
      </c>
      <c r="O83" s="11">
        <v>16.435243229999998</v>
      </c>
      <c r="P83" s="11">
        <v>-133.76750032000001</v>
      </c>
      <c r="Q83" s="9">
        <v>69</v>
      </c>
    </row>
    <row r="84" spans="1:17" ht="12.95" customHeight="1" x14ac:dyDescent="0.2">
      <c r="A84" s="8">
        <v>70</v>
      </c>
      <c r="B84" s="10" t="s">
        <v>64</v>
      </c>
      <c r="C84" s="11">
        <f t="shared" si="75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76"/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77"/>
        <v>0</v>
      </c>
      <c r="N84" s="11">
        <v>0</v>
      </c>
      <c r="O84" s="11">
        <v>0</v>
      </c>
      <c r="P84" s="11">
        <v>0</v>
      </c>
      <c r="Q84" s="9">
        <v>70</v>
      </c>
    </row>
    <row r="85" spans="1:17" ht="12.95" customHeight="1" x14ac:dyDescent="0.2">
      <c r="A85" s="8">
        <v>71</v>
      </c>
      <c r="B85" s="10" t="s">
        <v>65</v>
      </c>
      <c r="C85" s="11">
        <f t="shared" si="75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76"/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77"/>
        <v>0</v>
      </c>
      <c r="N85" s="11">
        <v>0</v>
      </c>
      <c r="O85" s="11">
        <v>0</v>
      </c>
      <c r="P85" s="11">
        <v>0</v>
      </c>
      <c r="Q85" s="9">
        <v>71</v>
      </c>
    </row>
    <row r="86" spans="1:17" ht="12.95" customHeight="1" x14ac:dyDescent="0.2">
      <c r="A86" s="8">
        <v>72</v>
      </c>
      <c r="B86" s="13" t="s">
        <v>66</v>
      </c>
      <c r="C86" s="11">
        <f>C87+C88+C89</f>
        <v>149.9502883300006</v>
      </c>
      <c r="D86" s="11">
        <f t="shared" ref="D86:G86" si="78">D87+D88+D89</f>
        <v>985.94227473000001</v>
      </c>
      <c r="E86" s="11">
        <f t="shared" si="78"/>
        <v>401.87179995000042</v>
      </c>
      <c r="F86" s="11">
        <f t="shared" si="78"/>
        <v>-586.55971019000003</v>
      </c>
      <c r="G86" s="11">
        <f t="shared" si="78"/>
        <v>-651.30407616000002</v>
      </c>
      <c r="H86" s="11">
        <f>H87+H88+H89</f>
        <v>1926.9511123299999</v>
      </c>
      <c r="I86" s="11">
        <f t="shared" ref="I86:L86" si="79">I87+I88+I89</f>
        <v>121.46233286999995</v>
      </c>
      <c r="J86" s="11">
        <f t="shared" si="79"/>
        <v>383.95470562000008</v>
      </c>
      <c r="K86" s="11">
        <f t="shared" si="79"/>
        <v>821.00537968999993</v>
      </c>
      <c r="L86" s="11">
        <f t="shared" si="79"/>
        <v>600.52869414999998</v>
      </c>
      <c r="M86" s="11">
        <f>M87+M88+M89</f>
        <v>1980.3174357800001</v>
      </c>
      <c r="N86" s="11">
        <f t="shared" ref="N86:P86" si="80">N87+N88+N89</f>
        <v>728.90383206999991</v>
      </c>
      <c r="O86" s="11">
        <f t="shared" si="80"/>
        <v>552.67484861999992</v>
      </c>
      <c r="P86" s="11">
        <f t="shared" si="80"/>
        <v>698.73875509000004</v>
      </c>
      <c r="Q86" s="9">
        <v>72</v>
      </c>
    </row>
    <row r="87" spans="1:17" ht="12.95" customHeight="1" x14ac:dyDescent="0.2">
      <c r="A87" s="8">
        <v>73</v>
      </c>
      <c r="B87" s="10" t="s">
        <v>67</v>
      </c>
      <c r="C87" s="11">
        <f t="shared" si="75"/>
        <v>-667.97148322999999</v>
      </c>
      <c r="D87" s="11">
        <v>-273.65828659000005</v>
      </c>
      <c r="E87" s="11">
        <v>16.109409950000042</v>
      </c>
      <c r="F87" s="11">
        <v>-217.59178338999999</v>
      </c>
      <c r="G87" s="11">
        <v>-192.8308232</v>
      </c>
      <c r="H87" s="11">
        <f t="shared" si="76"/>
        <v>119.17360947</v>
      </c>
      <c r="I87" s="11">
        <v>-49.509916259999997</v>
      </c>
      <c r="J87" s="11">
        <v>142.24566288</v>
      </c>
      <c r="K87" s="11">
        <v>67.192332919999998</v>
      </c>
      <c r="L87" s="11">
        <v>-40.754470069999996</v>
      </c>
      <c r="M87" s="11">
        <f t="shared" ref="M87:M89" si="81">N87+O87+P87</f>
        <v>-81.940190779999995</v>
      </c>
      <c r="N87" s="11">
        <v>-43.701411</v>
      </c>
      <c r="O87" s="11">
        <v>-1.3110943699999993</v>
      </c>
      <c r="P87" s="11">
        <v>-36.927685409999995</v>
      </c>
      <c r="Q87" s="9">
        <v>73</v>
      </c>
    </row>
    <row r="88" spans="1:17" ht="12.95" customHeight="1" x14ac:dyDescent="0.2">
      <c r="A88" s="8">
        <v>74</v>
      </c>
      <c r="B88" s="10" t="s">
        <v>68</v>
      </c>
      <c r="C88" s="11">
        <f t="shared" si="75"/>
        <v>-700.46289710999986</v>
      </c>
      <c r="D88" s="11">
        <v>457.79388543000005</v>
      </c>
      <c r="E88" s="11">
        <v>-719.94634042999996</v>
      </c>
      <c r="F88" s="11">
        <v>-77.450258790000021</v>
      </c>
      <c r="G88" s="11">
        <v>-360.86018331999998</v>
      </c>
      <c r="H88" s="11">
        <f t="shared" si="76"/>
        <v>2135.31023061</v>
      </c>
      <c r="I88" s="11">
        <v>390.50093577999996</v>
      </c>
      <c r="J88" s="11">
        <v>428.91264634000004</v>
      </c>
      <c r="K88" s="11">
        <v>591.85164400999997</v>
      </c>
      <c r="L88" s="11">
        <v>724.04500447999999</v>
      </c>
      <c r="M88" s="11">
        <f t="shared" si="81"/>
        <v>1414.58549666</v>
      </c>
      <c r="N88" s="11">
        <v>534.81514533999996</v>
      </c>
      <c r="O88" s="11">
        <v>516.00347307999994</v>
      </c>
      <c r="P88" s="11">
        <v>363.76687823999998</v>
      </c>
      <c r="Q88" s="9">
        <v>74</v>
      </c>
    </row>
    <row r="89" spans="1:17" ht="12.95" customHeight="1" x14ac:dyDescent="0.2">
      <c r="A89" s="8">
        <v>75</v>
      </c>
      <c r="B89" s="10" t="s">
        <v>69</v>
      </c>
      <c r="C89" s="11">
        <f t="shared" si="75"/>
        <v>1518.3846686700003</v>
      </c>
      <c r="D89" s="11">
        <v>801.80667588999995</v>
      </c>
      <c r="E89" s="11">
        <v>1105.7087304300003</v>
      </c>
      <c r="F89" s="11">
        <v>-291.51766800999997</v>
      </c>
      <c r="G89" s="11">
        <v>-97.61306964000002</v>
      </c>
      <c r="H89" s="11">
        <f t="shared" si="76"/>
        <v>-327.53272774999999</v>
      </c>
      <c r="I89" s="11">
        <v>-219.52868665</v>
      </c>
      <c r="J89" s="11">
        <v>-187.20360360000001</v>
      </c>
      <c r="K89" s="11">
        <v>161.96140276</v>
      </c>
      <c r="L89" s="11">
        <v>-82.761840259999985</v>
      </c>
      <c r="M89" s="11">
        <f t="shared" si="81"/>
        <v>647.67212990000007</v>
      </c>
      <c r="N89" s="11">
        <v>237.79009773000001</v>
      </c>
      <c r="O89" s="11">
        <v>37.982469909999992</v>
      </c>
      <c r="P89" s="11">
        <v>371.89956225999998</v>
      </c>
      <c r="Q89" s="9">
        <v>75</v>
      </c>
    </row>
    <row r="90" spans="1:17" ht="14.1" customHeight="1" x14ac:dyDescent="0.2">
      <c r="A90" s="8">
        <v>76</v>
      </c>
      <c r="B90" s="10" t="s">
        <v>70</v>
      </c>
      <c r="C90" s="14">
        <f>C91+C92</f>
        <v>1969.31689581</v>
      </c>
      <c r="D90" s="14">
        <f t="shared" ref="D90:G90" si="82">D91+D92</f>
        <v>-2036.2618030999997</v>
      </c>
      <c r="E90" s="14">
        <f t="shared" si="82"/>
        <v>1659.3544783599996</v>
      </c>
      <c r="F90" s="14">
        <f t="shared" si="82"/>
        <v>3332.1868724800001</v>
      </c>
      <c r="G90" s="14">
        <f t="shared" si="82"/>
        <v>-985.96265192999988</v>
      </c>
      <c r="H90" s="14">
        <f>H91+H92</f>
        <v>-3725.5533010799995</v>
      </c>
      <c r="I90" s="14">
        <f t="shared" ref="I90:L90" si="83">I91+I92</f>
        <v>578.37384044999999</v>
      </c>
      <c r="J90" s="14">
        <f t="shared" si="83"/>
        <v>-1485.4861434100001</v>
      </c>
      <c r="K90" s="14">
        <f t="shared" si="83"/>
        <v>-1931.03747862</v>
      </c>
      <c r="L90" s="14">
        <f t="shared" si="83"/>
        <v>-887.40351950000013</v>
      </c>
      <c r="M90" s="14">
        <f>M91+M92</f>
        <v>2220.1284846329995</v>
      </c>
      <c r="N90" s="14">
        <f t="shared" ref="N90:P90" si="84">N91+N92</f>
        <v>2328.9569320999994</v>
      </c>
      <c r="O90" s="14">
        <f t="shared" si="84"/>
        <v>-210.43444838999989</v>
      </c>
      <c r="P90" s="14">
        <f t="shared" si="84"/>
        <v>101.60600092300002</v>
      </c>
      <c r="Q90" s="9">
        <v>76</v>
      </c>
    </row>
    <row r="91" spans="1:17" ht="12.95" customHeight="1" x14ac:dyDescent="0.2">
      <c r="A91" s="8">
        <v>77</v>
      </c>
      <c r="B91" s="10" t="s">
        <v>71</v>
      </c>
      <c r="C91" s="11">
        <f t="shared" si="75"/>
        <v>-1778.2200069700002</v>
      </c>
      <c r="D91" s="11">
        <v>-756.36706632999994</v>
      </c>
      <c r="E91" s="11">
        <v>-298.2440513600003</v>
      </c>
      <c r="F91" s="11">
        <v>444.30179883000011</v>
      </c>
      <c r="G91" s="11">
        <v>-1167.9106881099999</v>
      </c>
      <c r="H91" s="11">
        <f t="shared" si="76"/>
        <v>-6084.8640388599997</v>
      </c>
      <c r="I91" s="11">
        <v>-1283.1154595</v>
      </c>
      <c r="J91" s="11">
        <v>-1699.16504603</v>
      </c>
      <c r="K91" s="11">
        <v>-2227.6822263099998</v>
      </c>
      <c r="L91" s="11">
        <v>-874.9013070200001</v>
      </c>
      <c r="M91" s="11">
        <f t="shared" ref="M91:M92" si="85">N91+O91+P91</f>
        <v>-638.27643347699996</v>
      </c>
      <c r="N91" s="11">
        <v>-343.11935954</v>
      </c>
      <c r="O91" s="11">
        <v>-503.95478721999996</v>
      </c>
      <c r="P91" s="11">
        <v>208.79771328299998</v>
      </c>
      <c r="Q91" s="9">
        <v>77</v>
      </c>
    </row>
    <row r="92" spans="1:17" ht="12.95" customHeight="1" x14ac:dyDescent="0.2">
      <c r="A92" s="8">
        <v>78</v>
      </c>
      <c r="B92" s="10" t="s">
        <v>72</v>
      </c>
      <c r="C92" s="11">
        <f t="shared" si="75"/>
        <v>3747.5369027800002</v>
      </c>
      <c r="D92" s="11">
        <v>-1279.8947367699998</v>
      </c>
      <c r="E92" s="11">
        <v>1957.5985297199998</v>
      </c>
      <c r="F92" s="11">
        <v>2887.8850736499999</v>
      </c>
      <c r="G92" s="11">
        <v>181.94803618</v>
      </c>
      <c r="H92" s="11">
        <f t="shared" si="76"/>
        <v>2359.3107377800002</v>
      </c>
      <c r="I92" s="11">
        <v>1861.48929995</v>
      </c>
      <c r="J92" s="11">
        <v>213.67890262</v>
      </c>
      <c r="K92" s="11">
        <v>296.64474768999992</v>
      </c>
      <c r="L92" s="11">
        <v>-12.502212480000004</v>
      </c>
      <c r="M92" s="11">
        <f t="shared" si="85"/>
        <v>2858.4049181099995</v>
      </c>
      <c r="N92" s="11">
        <v>2672.0762916399995</v>
      </c>
      <c r="O92" s="11">
        <v>293.52033883000007</v>
      </c>
      <c r="P92" s="11">
        <v>-107.19171235999995</v>
      </c>
      <c r="Q92" s="9">
        <v>78</v>
      </c>
    </row>
    <row r="93" spans="1:17" ht="14.1" customHeight="1" x14ac:dyDescent="0.2">
      <c r="A93" s="8">
        <v>79</v>
      </c>
      <c r="B93" s="10" t="s">
        <v>73</v>
      </c>
      <c r="C93" s="14">
        <f>C94+C99</f>
        <v>2935.5651081800006</v>
      </c>
      <c r="D93" s="14">
        <f t="shared" ref="D93:G93" si="86">D94+D99</f>
        <v>1423.4881633700002</v>
      </c>
      <c r="E93" s="14">
        <f t="shared" si="86"/>
        <v>486.02948243000026</v>
      </c>
      <c r="F93" s="14">
        <f t="shared" si="86"/>
        <v>574.98724963000018</v>
      </c>
      <c r="G93" s="14">
        <f t="shared" si="86"/>
        <v>451.06021274999932</v>
      </c>
      <c r="H93" s="14">
        <f>H94+H99</f>
        <v>2065.05731526</v>
      </c>
      <c r="I93" s="14">
        <f t="shared" ref="I93:L93" si="87">I94+I99</f>
        <v>-659.71898372999999</v>
      </c>
      <c r="J93" s="14">
        <f t="shared" si="87"/>
        <v>739.17101466999998</v>
      </c>
      <c r="K93" s="14">
        <f t="shared" si="87"/>
        <v>1297.3062546700003</v>
      </c>
      <c r="L93" s="14">
        <f t="shared" si="87"/>
        <v>688.29902965000019</v>
      </c>
      <c r="M93" s="14">
        <f>M94+M99</f>
        <v>1700.7306871100013</v>
      </c>
      <c r="N93" s="14">
        <f t="shared" ref="N93:P93" si="88">N94+N99</f>
        <v>602.66411852000033</v>
      </c>
      <c r="O93" s="14">
        <f t="shared" si="88"/>
        <v>259.11316659999989</v>
      </c>
      <c r="P93" s="14">
        <f t="shared" si="88"/>
        <v>838.9534019900002</v>
      </c>
      <c r="Q93" s="9">
        <v>79</v>
      </c>
    </row>
    <row r="94" spans="1:17" ht="12.95" customHeight="1" x14ac:dyDescent="0.2">
      <c r="A94" s="8">
        <v>80</v>
      </c>
      <c r="B94" s="10" t="s">
        <v>74</v>
      </c>
      <c r="C94" s="11">
        <f>C95+C96+C97+C98</f>
        <v>613.86862795000036</v>
      </c>
      <c r="D94" s="11">
        <f t="shared" ref="D94:G94" si="89">D95+D96+D97+D98</f>
        <v>-1228.9418092599999</v>
      </c>
      <c r="E94" s="11">
        <f t="shared" si="89"/>
        <v>-802.88328723999996</v>
      </c>
      <c r="F94" s="11">
        <f t="shared" si="89"/>
        <v>1828.92703299</v>
      </c>
      <c r="G94" s="11">
        <f t="shared" si="89"/>
        <v>816.76669145999983</v>
      </c>
      <c r="H94" s="11">
        <f>H95+H96+H97+H98</f>
        <v>-2676.0862164199998</v>
      </c>
      <c r="I94" s="11">
        <f t="shared" ref="I94:L94" si="90">I95+I96+I97+I98</f>
        <v>108.45236237999995</v>
      </c>
      <c r="J94" s="11">
        <f t="shared" si="90"/>
        <v>950.53704041999993</v>
      </c>
      <c r="K94" s="11">
        <f t="shared" si="90"/>
        <v>-2647.5490889399998</v>
      </c>
      <c r="L94" s="11">
        <f t="shared" si="90"/>
        <v>-1087.5265302800001</v>
      </c>
      <c r="M94" s="11">
        <f>M95+M96+M97+M98</f>
        <v>-2385.7571622299993</v>
      </c>
      <c r="N94" s="11">
        <f t="shared" ref="N94:P94" si="91">N95+N96+N97+N98</f>
        <v>-215.66001124999963</v>
      </c>
      <c r="O94" s="11">
        <f t="shared" si="91"/>
        <v>-1771.5879136299998</v>
      </c>
      <c r="P94" s="11">
        <f t="shared" si="91"/>
        <v>-398.50923734999992</v>
      </c>
      <c r="Q94" s="9">
        <v>80</v>
      </c>
    </row>
    <row r="95" spans="1:17" ht="12.95" customHeight="1" x14ac:dyDescent="0.2">
      <c r="A95" s="8">
        <v>81</v>
      </c>
      <c r="B95" s="10" t="s">
        <v>75</v>
      </c>
      <c r="C95" s="11">
        <f t="shared" ref="C95:C104" si="92">D95+E95+F95+G95</f>
        <v>-142.82769381</v>
      </c>
      <c r="D95" s="11">
        <v>-24.995748649999996</v>
      </c>
      <c r="E95" s="11">
        <v>-63.231336529999993</v>
      </c>
      <c r="F95" s="11">
        <v>27.852567810000004</v>
      </c>
      <c r="G95" s="11">
        <v>-82.453176440000007</v>
      </c>
      <c r="H95" s="11">
        <f t="shared" ref="H95:H104" si="93">I95+J95+K95+L95</f>
        <v>-286.53531532</v>
      </c>
      <c r="I95" s="11">
        <v>6.7239993600000023</v>
      </c>
      <c r="J95" s="11">
        <v>-88.382120810000004</v>
      </c>
      <c r="K95" s="11">
        <v>-132.94808376999998</v>
      </c>
      <c r="L95" s="11">
        <v>-71.929110100000003</v>
      </c>
      <c r="M95" s="11">
        <f t="shared" ref="M95:M98" si="94">N95+O95+P95</f>
        <v>67.554840110000015</v>
      </c>
      <c r="N95" s="11">
        <v>160.51203079000001</v>
      </c>
      <c r="O95" s="11">
        <v>-2.7864201400000024</v>
      </c>
      <c r="P95" s="11">
        <v>-90.170770540000007</v>
      </c>
      <c r="Q95" s="9">
        <v>81</v>
      </c>
    </row>
    <row r="96" spans="1:17" ht="12.95" customHeight="1" x14ac:dyDescent="0.2">
      <c r="A96" s="8">
        <v>82</v>
      </c>
      <c r="B96" s="10" t="s">
        <v>76</v>
      </c>
      <c r="C96" s="11">
        <f t="shared" si="92"/>
        <v>2405.4417751599999</v>
      </c>
      <c r="D96" s="11">
        <v>599.36940084000003</v>
      </c>
      <c r="E96" s="11">
        <v>641.10455529000001</v>
      </c>
      <c r="F96" s="11">
        <v>1640.9582560399999</v>
      </c>
      <c r="G96" s="11">
        <v>-475.99043700999999</v>
      </c>
      <c r="H96" s="11">
        <f t="shared" si="93"/>
        <v>-1814.6270635899998</v>
      </c>
      <c r="I96" s="11">
        <v>316.90327511999999</v>
      </c>
      <c r="J96" s="11">
        <v>491.62993926999997</v>
      </c>
      <c r="K96" s="11">
        <v>-1041.8234940799998</v>
      </c>
      <c r="L96" s="11">
        <v>-1581.3367839</v>
      </c>
      <c r="M96" s="11">
        <f t="shared" si="94"/>
        <v>-5650.5333758099996</v>
      </c>
      <c r="N96" s="11">
        <v>-1917.4854031699997</v>
      </c>
      <c r="O96" s="11">
        <v>-2178.76679281</v>
      </c>
      <c r="P96" s="11">
        <v>-1554.2811798299999</v>
      </c>
      <c r="Q96" s="9">
        <v>82</v>
      </c>
    </row>
    <row r="97" spans="1:17" ht="12.95" customHeight="1" x14ac:dyDescent="0.2">
      <c r="A97" s="8">
        <v>83</v>
      </c>
      <c r="B97" s="10" t="s">
        <v>77</v>
      </c>
      <c r="C97" s="11">
        <f t="shared" si="92"/>
        <v>-1774.7366076999997</v>
      </c>
      <c r="D97" s="11">
        <v>-1805.1848411599999</v>
      </c>
      <c r="E97" s="11">
        <v>-1513.55864901</v>
      </c>
      <c r="F97" s="11">
        <v>233.09855614000003</v>
      </c>
      <c r="G97" s="11">
        <v>1310.9083263299999</v>
      </c>
      <c r="H97" s="11">
        <f t="shared" si="93"/>
        <v>-497.56328996000002</v>
      </c>
      <c r="I97" s="11">
        <v>-160.52254463000003</v>
      </c>
      <c r="J97" s="11">
        <v>577.69068577999997</v>
      </c>
      <c r="K97" s="11">
        <v>-968.50009123999996</v>
      </c>
      <c r="L97" s="11">
        <v>53.768660129999972</v>
      </c>
      <c r="M97" s="11">
        <f t="shared" si="94"/>
        <v>3058.3372826499999</v>
      </c>
      <c r="N97" s="11">
        <v>1667.8761779000001</v>
      </c>
      <c r="O97" s="11">
        <v>281.92324769999999</v>
      </c>
      <c r="P97" s="11">
        <v>1108.53785705</v>
      </c>
      <c r="Q97" s="9">
        <v>83</v>
      </c>
    </row>
    <row r="98" spans="1:17" ht="12.95" customHeight="1" x14ac:dyDescent="0.2">
      <c r="A98" s="8">
        <v>84</v>
      </c>
      <c r="B98" s="10" t="s">
        <v>78</v>
      </c>
      <c r="C98" s="11">
        <f t="shared" si="92"/>
        <v>125.99115429999999</v>
      </c>
      <c r="D98" s="11">
        <v>1.86937971</v>
      </c>
      <c r="E98" s="11">
        <v>132.80214300999998</v>
      </c>
      <c r="F98" s="11">
        <v>-72.98234699999999</v>
      </c>
      <c r="G98" s="11">
        <v>64.301978579999997</v>
      </c>
      <c r="H98" s="11">
        <f t="shared" si="93"/>
        <v>-77.360547549999922</v>
      </c>
      <c r="I98" s="11">
        <v>-54.652367470000009</v>
      </c>
      <c r="J98" s="11">
        <v>-30.401463820000004</v>
      </c>
      <c r="K98" s="11">
        <v>-504.27741985</v>
      </c>
      <c r="L98" s="11">
        <v>511.97070359000003</v>
      </c>
      <c r="M98" s="11">
        <f t="shared" si="94"/>
        <v>138.88409082000004</v>
      </c>
      <c r="N98" s="11">
        <v>-126.56281677</v>
      </c>
      <c r="O98" s="11">
        <v>128.04205162000002</v>
      </c>
      <c r="P98" s="11">
        <v>137.40485597</v>
      </c>
      <c r="Q98" s="9">
        <v>84</v>
      </c>
    </row>
    <row r="99" spans="1:17" ht="12.95" customHeight="1" x14ac:dyDescent="0.2">
      <c r="A99" s="8">
        <v>85</v>
      </c>
      <c r="B99" s="10" t="s">
        <v>79</v>
      </c>
      <c r="C99" s="11">
        <f>C100+C101+C102+C103</f>
        <v>2321.6964802300004</v>
      </c>
      <c r="D99" s="11">
        <f t="shared" ref="D99:G99" si="95">D100+D101+D102+D103</f>
        <v>2652.4299726300001</v>
      </c>
      <c r="E99" s="11">
        <f t="shared" si="95"/>
        <v>1288.9127696700002</v>
      </c>
      <c r="F99" s="11">
        <f t="shared" si="95"/>
        <v>-1253.9397833599999</v>
      </c>
      <c r="G99" s="11">
        <f t="shared" si="95"/>
        <v>-365.70647871000051</v>
      </c>
      <c r="H99" s="11">
        <f>H100+H101+H102+H103</f>
        <v>4741.1435316799998</v>
      </c>
      <c r="I99" s="11">
        <f t="shared" ref="I99:L99" si="96">I100+I101+I102+I103</f>
        <v>-768.17134610999994</v>
      </c>
      <c r="J99" s="11">
        <f t="shared" si="96"/>
        <v>-211.36602574999998</v>
      </c>
      <c r="K99" s="11">
        <f t="shared" si="96"/>
        <v>3944.8553436100001</v>
      </c>
      <c r="L99" s="11">
        <f t="shared" si="96"/>
        <v>1775.8255599300003</v>
      </c>
      <c r="M99" s="11">
        <f>M100+M101+M102+M103</f>
        <v>4086.4878493400006</v>
      </c>
      <c r="N99" s="11">
        <f t="shared" ref="N99:P99" si="97">N100+N101+N102+N103</f>
        <v>818.32412977000001</v>
      </c>
      <c r="O99" s="11">
        <f t="shared" si="97"/>
        <v>2030.7010802299997</v>
      </c>
      <c r="P99" s="11">
        <f t="shared" si="97"/>
        <v>1237.4626393400001</v>
      </c>
      <c r="Q99" s="9">
        <v>85</v>
      </c>
    </row>
    <row r="100" spans="1:17" ht="12.95" customHeight="1" x14ac:dyDescent="0.2">
      <c r="A100" s="8">
        <v>86</v>
      </c>
      <c r="B100" s="10" t="s">
        <v>80</v>
      </c>
      <c r="C100" s="11">
        <f t="shared" si="92"/>
        <v>380.27374014000003</v>
      </c>
      <c r="D100" s="11">
        <v>221.16187787999999</v>
      </c>
      <c r="E100" s="11">
        <v>-9.1783271099999997</v>
      </c>
      <c r="F100" s="11">
        <v>201.93247783999999</v>
      </c>
      <c r="G100" s="11">
        <v>-33.642288470000004</v>
      </c>
      <c r="H100" s="11">
        <f t="shared" si="93"/>
        <v>202.71569181999996</v>
      </c>
      <c r="I100" s="11">
        <v>73.843785560000001</v>
      </c>
      <c r="J100" s="11">
        <v>53.830913129999992</v>
      </c>
      <c r="K100" s="11">
        <v>76.621130369999989</v>
      </c>
      <c r="L100" s="11">
        <v>-1.58013724</v>
      </c>
      <c r="M100" s="11">
        <f t="shared" ref="M100:M103" si="98">N100+O100+P100</f>
        <v>-72.371000739999999</v>
      </c>
      <c r="N100" s="11">
        <v>-85.650721599999997</v>
      </c>
      <c r="O100" s="11">
        <v>12.568877000000001</v>
      </c>
      <c r="P100" s="11">
        <v>0.71084385999999999</v>
      </c>
      <c r="Q100" s="9">
        <v>86</v>
      </c>
    </row>
    <row r="101" spans="1:17" ht="12.95" customHeight="1" x14ac:dyDescent="0.2">
      <c r="A101" s="8">
        <v>87</v>
      </c>
      <c r="B101" s="10" t="s">
        <v>81</v>
      </c>
      <c r="C101" s="11">
        <f t="shared" si="92"/>
        <v>246.5608581299997</v>
      </c>
      <c r="D101" s="11">
        <v>489.86726078999999</v>
      </c>
      <c r="E101" s="11">
        <v>639.49736738000013</v>
      </c>
      <c r="F101" s="11">
        <v>-1084.20332663</v>
      </c>
      <c r="G101" s="11">
        <v>201.39955658999963</v>
      </c>
      <c r="H101" s="11">
        <f t="shared" si="93"/>
        <v>2253.7791999100004</v>
      </c>
      <c r="I101" s="11">
        <v>-1101.87349752</v>
      </c>
      <c r="J101" s="11">
        <v>163.75028150000003</v>
      </c>
      <c r="K101" s="11">
        <v>412.26568186999998</v>
      </c>
      <c r="L101" s="11">
        <v>2779.6367340600004</v>
      </c>
      <c r="M101" s="11">
        <f t="shared" si="98"/>
        <v>2616.7147966900002</v>
      </c>
      <c r="N101" s="11">
        <v>312.15537582000002</v>
      </c>
      <c r="O101" s="11">
        <v>1067.7685543499999</v>
      </c>
      <c r="P101" s="11">
        <v>1236.79086652</v>
      </c>
      <c r="Q101" s="9">
        <v>87</v>
      </c>
    </row>
    <row r="102" spans="1:17" ht="12.95" customHeight="1" x14ac:dyDescent="0.2">
      <c r="A102" s="8">
        <v>88</v>
      </c>
      <c r="B102" s="10" t="s">
        <v>82</v>
      </c>
      <c r="C102" s="11">
        <f t="shared" si="92"/>
        <v>25.14615576000017</v>
      </c>
      <c r="D102" s="11">
        <v>140.42621947000001</v>
      </c>
      <c r="E102" s="11">
        <v>1034.3540416800001</v>
      </c>
      <c r="F102" s="11">
        <v>-497.53202399999992</v>
      </c>
      <c r="G102" s="11">
        <v>-652.10208139000008</v>
      </c>
      <c r="H102" s="11">
        <f t="shared" si="93"/>
        <v>1613.5054717499997</v>
      </c>
      <c r="I102" s="11">
        <v>292.85729367000005</v>
      </c>
      <c r="J102" s="11">
        <v>-436.97191261</v>
      </c>
      <c r="K102" s="11">
        <v>2305.7125314899999</v>
      </c>
      <c r="L102" s="11">
        <v>-548.09244079999996</v>
      </c>
      <c r="M102" s="11">
        <f t="shared" si="98"/>
        <v>1704.2691759900001</v>
      </c>
      <c r="N102" s="11">
        <v>697.53195540000002</v>
      </c>
      <c r="O102" s="11">
        <v>1007.15451679</v>
      </c>
      <c r="P102" s="11">
        <v>-0.41729620000000001</v>
      </c>
      <c r="Q102" s="9">
        <v>88</v>
      </c>
    </row>
    <row r="103" spans="1:17" ht="12.95" customHeight="1" x14ac:dyDescent="0.2">
      <c r="A103" s="8">
        <v>89</v>
      </c>
      <c r="B103" s="10" t="s">
        <v>83</v>
      </c>
      <c r="C103" s="11">
        <f t="shared" si="92"/>
        <v>1669.7157262000003</v>
      </c>
      <c r="D103" s="11">
        <v>1800.9746144900002</v>
      </c>
      <c r="E103" s="11">
        <v>-375.76031227999999</v>
      </c>
      <c r="F103" s="11">
        <v>125.86308942999999</v>
      </c>
      <c r="G103" s="11">
        <v>118.63833455999999</v>
      </c>
      <c r="H103" s="11">
        <f t="shared" si="93"/>
        <v>671.14316819999999</v>
      </c>
      <c r="I103" s="11">
        <v>-32.998927819999999</v>
      </c>
      <c r="J103" s="11">
        <v>8.0246922300000048</v>
      </c>
      <c r="K103" s="11">
        <v>1150.25599988</v>
      </c>
      <c r="L103" s="11">
        <v>-454.13859609000002</v>
      </c>
      <c r="M103" s="11">
        <f t="shared" si="98"/>
        <v>-162.1251226</v>
      </c>
      <c r="N103" s="11">
        <v>-105.71247985000001</v>
      </c>
      <c r="O103" s="11">
        <v>-56.790867909999996</v>
      </c>
      <c r="P103" s="11">
        <v>0.37822516</v>
      </c>
      <c r="Q103" s="9">
        <v>89</v>
      </c>
    </row>
    <row r="104" spans="1:17" ht="14.1" customHeight="1" x14ac:dyDescent="0.2">
      <c r="A104" s="8">
        <v>90</v>
      </c>
      <c r="B104" s="10" t="s">
        <v>84</v>
      </c>
      <c r="C104" s="14">
        <f t="shared" si="92"/>
        <v>-5545.3865218600004</v>
      </c>
      <c r="D104" s="14">
        <v>917.15598659</v>
      </c>
      <c r="E104" s="14">
        <v>-2687.6175878599997</v>
      </c>
      <c r="F104" s="14">
        <v>-4138.1983463800007</v>
      </c>
      <c r="G104" s="14">
        <v>363.27342578999986</v>
      </c>
      <c r="H104" s="14">
        <f t="shared" si="93"/>
        <v>1087.13155207</v>
      </c>
      <c r="I104" s="14">
        <v>793.65328519999991</v>
      </c>
      <c r="J104" s="14">
        <v>44.957556259999997</v>
      </c>
      <c r="K104" s="14">
        <v>679.02086537000002</v>
      </c>
      <c r="L104" s="14">
        <v>-430.50015475999999</v>
      </c>
      <c r="M104" s="14">
        <f>N104+O104+P104</f>
        <v>2364.3021370999995</v>
      </c>
      <c r="N104" s="14">
        <v>-804.56250636000004</v>
      </c>
      <c r="O104" s="14">
        <v>780.96892233999984</v>
      </c>
      <c r="P104" s="14">
        <v>2387.89572112</v>
      </c>
      <c r="Q104" s="9">
        <v>90</v>
      </c>
    </row>
    <row r="105" spans="1:17" ht="15.95" customHeight="1" x14ac:dyDescent="0.2">
      <c r="A105" s="8">
        <v>91</v>
      </c>
      <c r="B105" s="10" t="s">
        <v>85</v>
      </c>
      <c r="C105" s="12">
        <f t="shared" ref="C105:P105" si="99">-C14-C78</f>
        <v>760.48908310000206</v>
      </c>
      <c r="D105" s="12">
        <f t="shared" si="99"/>
        <v>-1228.8551658499989</v>
      </c>
      <c r="E105" s="12">
        <f t="shared" si="99"/>
        <v>125.43355223000006</v>
      </c>
      <c r="F105" s="12">
        <f t="shared" si="99"/>
        <v>1512.1341826000012</v>
      </c>
      <c r="G105" s="12">
        <f t="shared" si="99"/>
        <v>351.77651411999932</v>
      </c>
      <c r="H105" s="12">
        <f t="shared" si="99"/>
        <v>990.34646540000358</v>
      </c>
      <c r="I105" s="12">
        <f t="shared" si="99"/>
        <v>-337.20629371000086</v>
      </c>
      <c r="J105" s="12">
        <f t="shared" si="99"/>
        <v>745.31306498000004</v>
      </c>
      <c r="K105" s="12">
        <f t="shared" si="99"/>
        <v>-171.3762802100016</v>
      </c>
      <c r="L105" s="12">
        <f t="shared" si="99"/>
        <v>753.61597434000032</v>
      </c>
      <c r="M105" s="12">
        <f t="shared" si="99"/>
        <v>-4651.5837129540023</v>
      </c>
      <c r="N105" s="12">
        <f t="shared" si="99"/>
        <v>-2201.0733568799988</v>
      </c>
      <c r="O105" s="12">
        <f t="shared" si="99"/>
        <v>-1534.2534899909983</v>
      </c>
      <c r="P105" s="12">
        <f t="shared" si="99"/>
        <v>-916.25686608300157</v>
      </c>
      <c r="Q105" s="9">
        <v>91</v>
      </c>
    </row>
    <row r="106" spans="1:17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16"/>
      <c r="N106" s="17"/>
      <c r="O106" s="17"/>
      <c r="P106" s="17"/>
      <c r="Q106" s="17"/>
    </row>
    <row r="107" spans="1:17" ht="6" customHeight="1" x14ac:dyDescent="0.2">
      <c r="B107" s="27"/>
      <c r="C107" s="29"/>
      <c r="D107" s="29"/>
      <c r="E107" s="29"/>
      <c r="F107" s="29"/>
      <c r="G107" s="29"/>
      <c r="H107" s="29"/>
    </row>
    <row r="108" spans="1:17" ht="12.75" customHeight="1" x14ac:dyDescent="0.2">
      <c r="A108" s="21" t="s">
        <v>89</v>
      </c>
      <c r="C108" s="23"/>
      <c r="D108" s="23"/>
      <c r="E108" s="23"/>
      <c r="F108" s="23"/>
      <c r="G108" s="23"/>
      <c r="H108" s="23"/>
    </row>
    <row r="109" spans="1:17" ht="12.75" customHeight="1" x14ac:dyDescent="0.2">
      <c r="A109" s="21" t="s">
        <v>93</v>
      </c>
      <c r="C109" s="23"/>
      <c r="D109" s="23"/>
      <c r="E109" s="23"/>
      <c r="F109" s="23"/>
      <c r="G109" s="23"/>
      <c r="H109" s="23"/>
    </row>
    <row r="110" spans="1:17" ht="12.75" customHeight="1" x14ac:dyDescent="0.2">
      <c r="A110" s="36" t="s">
        <v>9</v>
      </c>
      <c r="C110" s="23"/>
      <c r="D110" s="23"/>
      <c r="E110" s="23"/>
      <c r="F110" s="23"/>
      <c r="G110" s="23"/>
      <c r="H110" s="23"/>
    </row>
    <row r="111" spans="1:17" ht="12.75" customHeight="1" x14ac:dyDescent="0.2">
      <c r="A111" s="36" t="s">
        <v>10</v>
      </c>
      <c r="C111" s="23"/>
      <c r="D111" s="23"/>
      <c r="E111" s="23"/>
      <c r="F111" s="23"/>
      <c r="G111" s="23"/>
      <c r="H111" s="23"/>
    </row>
    <row r="112" spans="1:17" ht="12.75" customHeight="1" x14ac:dyDescent="0.2">
      <c r="A112" s="37" t="s">
        <v>14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  <ignoredErrors>
    <ignoredError sqref="C29:P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2023-03-16T18:38:02Z</cp:lastPrinted>
  <dcterms:created xsi:type="dcterms:W3CDTF">2018-11-21T20:09:16Z</dcterms:created>
  <dcterms:modified xsi:type="dcterms:W3CDTF">2023-04-25T17:55:07Z</dcterms:modified>
</cp:coreProperties>
</file>